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morales\OneDrive - INDAP\Escritorio\2023\FICHAS 2023\RA 2023\"/>
    </mc:Choice>
  </mc:AlternateContent>
  <bookViews>
    <workbookView xWindow="0" yWindow="0" windowWidth="2355" windowHeight="0"/>
  </bookViews>
  <sheets>
    <sheet name="DURAZNO CONSERVERO" sheetId="1" r:id="rId1"/>
  </sheets>
  <definedNames>
    <definedName name="_xlnm.Print_Area" localSheetId="0">'DURAZNO CONSERVERO'!$A$1:$G$101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4" i="1" l="1"/>
  <c r="G73" i="1"/>
  <c r="G72" i="1"/>
  <c r="G65" i="1"/>
  <c r="G31" i="1"/>
  <c r="G26" i="1"/>
  <c r="G11" i="1" l="1"/>
  <c r="G47" i="1" l="1"/>
  <c r="G48" i="1"/>
  <c r="G49" i="1"/>
  <c r="G51" i="1"/>
  <c r="G52" i="1"/>
  <c r="G53" i="1"/>
  <c r="G54" i="1"/>
  <c r="G55" i="1"/>
  <c r="G57" i="1"/>
  <c r="G59" i="1"/>
  <c r="G60" i="1"/>
  <c r="G61" i="1"/>
  <c r="G62" i="1"/>
  <c r="G63" i="1"/>
  <c r="G64" i="1"/>
  <c r="G37" i="1"/>
  <c r="G38" i="1"/>
  <c r="G39" i="1"/>
  <c r="D99" i="1"/>
  <c r="G36" i="1"/>
  <c r="G40" i="1"/>
  <c r="G41" i="1"/>
  <c r="G35" i="1"/>
  <c r="G21" i="1"/>
  <c r="G22" i="1"/>
  <c r="G23" i="1"/>
  <c r="G24" i="1"/>
  <c r="G25" i="1"/>
  <c r="G20" i="1"/>
  <c r="C92" i="1" l="1"/>
  <c r="C89" i="1"/>
  <c r="G42" i="1"/>
  <c r="C91" i="1" s="1"/>
  <c r="C93" i="1"/>
  <c r="C90" i="1" l="1"/>
  <c r="G75" i="1"/>
  <c r="C94" i="1" l="1"/>
  <c r="D100" i="1" l="1"/>
  <c r="C95" i="1"/>
  <c r="D89" i="1" s="1"/>
  <c r="C100" i="1" l="1"/>
  <c r="E100" i="1"/>
  <c r="G76" i="1"/>
  <c r="D94" i="1"/>
  <c r="D92" i="1"/>
  <c r="D93" i="1"/>
  <c r="D91" i="1"/>
  <c r="D95" i="1" l="1"/>
</calcChain>
</file>

<file path=xl/sharedStrings.xml><?xml version="1.0" encoding="utf-8"?>
<sst xmlns="http://schemas.openxmlformats.org/spreadsheetml/2006/main" count="190" uniqueCount="121">
  <si>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</si>
  <si>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</si>
  <si>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</si>
  <si>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</si>
  <si>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</si>
  <si>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</si>
  <si>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</si>
  <si>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</si>
  <si>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</si>
  <si>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</si>
  <si>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</si>
  <si>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</si>
  <si>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</si>
  <si>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</si>
  <si>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</si>
  <si>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</si>
  <si>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</si>
  <si>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</si>
  <si>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</si>
  <si>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</si>
  <si>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</si>
  <si>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</si>
  <si>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</si>
  <si>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</si>
  <si>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</si>
  <si>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</si>
  <si>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</si>
  <si>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</si>
  <si>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</si>
  <si>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</si>
  <si>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</si>
  <si>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</si>
  <si>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</si>
  <si>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</si>
  <si>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</si>
  <si>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</si>
  <si>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</si>
  <si>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</si>
  <si>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</si>
  <si>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</si>
  <si>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</si>
  <si>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</si>
  <si>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</si>
  <si>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</si>
  <si>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</si>
  <si>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</si>
  <si>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</si>
  <si>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</si>
  <si>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</si>
  <si>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</si>
  <si>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</si>
  <si>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</si>
  <si>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</si>
  <si>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</si>
  <si>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</si>
  <si>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</si>
  <si>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</si>
  <si>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</si>
  <si>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 xml:space="preserve"> </t>
  </si>
  <si>
    <t>Urea</t>
  </si>
  <si>
    <t>Rastraje</t>
  </si>
  <si>
    <t>kg</t>
  </si>
  <si>
    <t>DURAZNO CONSERVERO</t>
  </si>
  <si>
    <t>Carson, Andross, Dr. Davis</t>
  </si>
  <si>
    <t>Medio-Alto</t>
  </si>
  <si>
    <t>Lib. B. O'Higgins</t>
  </si>
  <si>
    <t>TODAS</t>
  </si>
  <si>
    <t>Enero - Febrero</t>
  </si>
  <si>
    <t>Agroindustria</t>
  </si>
  <si>
    <t>Helada, lluvias</t>
  </si>
  <si>
    <t>Poda</t>
  </si>
  <si>
    <t>Junio</t>
  </si>
  <si>
    <t>Raleo</t>
  </si>
  <si>
    <t>Octubre</t>
  </si>
  <si>
    <t>Control de malezas</t>
  </si>
  <si>
    <t>Enero - Diciembre</t>
  </si>
  <si>
    <t xml:space="preserve">Riego </t>
  </si>
  <si>
    <t>Octubre - Mayo</t>
  </si>
  <si>
    <t>Cosecha 80 bins/ha</t>
  </si>
  <si>
    <t>Varios (cercos, conducción, tutores, etc.)</t>
  </si>
  <si>
    <t>Surqueadura, riego</t>
  </si>
  <si>
    <t>Triturar residuos de poda</t>
  </si>
  <si>
    <t>Julio</t>
  </si>
  <si>
    <t>Incorporación de residuos</t>
  </si>
  <si>
    <t>Agosto</t>
  </si>
  <si>
    <t>Cosecha, carro de arrastre</t>
  </si>
  <si>
    <t>Aplicación de pesticidas</t>
  </si>
  <si>
    <t>FERTILIZANTES</t>
  </si>
  <si>
    <t>Marzo - Noviembre</t>
  </si>
  <si>
    <t xml:space="preserve">Mezcla NPK </t>
  </si>
  <si>
    <t>lt</t>
  </si>
  <si>
    <t>FUNGICIDAS</t>
  </si>
  <si>
    <t>Propizol</t>
  </si>
  <si>
    <t>Septiembre</t>
  </si>
  <si>
    <t>Nordox</t>
  </si>
  <si>
    <t>Abril - Agosto</t>
  </si>
  <si>
    <t>Ziram I (reempl. a Ferbam)</t>
  </si>
  <si>
    <t>Julio - Agosto</t>
  </si>
  <si>
    <t>Azufre WP</t>
  </si>
  <si>
    <t>Septiembre - Octubre</t>
  </si>
  <si>
    <t>Tebuconazol</t>
  </si>
  <si>
    <t>Septiembre - Diciembre</t>
  </si>
  <si>
    <t>HERBICIDAS</t>
  </si>
  <si>
    <t>Agosto - Octubre</t>
  </si>
  <si>
    <t>INSECTICIDAS</t>
  </si>
  <si>
    <t>Karate</t>
  </si>
  <si>
    <t>Septiembre - Marzo</t>
  </si>
  <si>
    <t>Citroliv</t>
  </si>
  <si>
    <t>Clorpirifos</t>
  </si>
  <si>
    <t>Punto 70</t>
  </si>
  <si>
    <t>Imidan</t>
  </si>
  <si>
    <t>Zero</t>
  </si>
  <si>
    <t>PRECIO ESPERADO ($/kg)</t>
  </si>
  <si>
    <t>ESCENARIOS COSTO UNITARIO  ($/kg)</t>
  </si>
  <si>
    <t>Rendimiento  (kg/hà)</t>
  </si>
  <si>
    <t>Costo unitario ($/ kg) (*)</t>
  </si>
  <si>
    <t>Glifosato 480</t>
  </si>
  <si>
    <t>Nitrato Potasio</t>
  </si>
  <si>
    <t>octubre</t>
  </si>
  <si>
    <t>Rancagua</t>
  </si>
  <si>
    <t>RENDIMIENTO (Kg/ha)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</si>
</sst>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 * #,##0.00_ ;_ * \-#,##0.00_ ;_ * &quot;-&quot;??_ ;_ @_ "/>
    <numFmt numFmtId="164" formatCode="_-* #,##0.00_-;\-* #,##0.00_-;_-* &quot;-&quot;??_-;_-@_-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_-* #,##0_-;\-* #,##0_-;_-* &quot;-&quot;??_-;_-@_-"/>
  </numFmts>
  <fonts count="21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sz val="9"/>
      <color rgb="FF000000"/>
      <name val="Arial Narrow"/>
      <family val="2"/>
    </font>
    <font>
      <b/>
      <sz val="8"/>
      <color indexed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16"/>
        <bgColor auto="1"/>
      </patternFill>
    </fill>
  </fills>
  <borders count="5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/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</borders>
  <cellStyleXfs count="4">
    <xf numFmtId="0" fontId="0" fillId="0" borderId="0" applyNumberFormat="0" applyFill="0" applyBorder="0" applyProtection="0"/>
    <xf numFmtId="0" fontId="16" fillId="0" borderId="15"/>
    <xf numFmtId="164" fontId="16" fillId="0" borderId="15" applyFont="0" applyFill="0" applyBorder="0" applyAlignment="0" applyProtection="0"/>
    <xf numFmtId="43" fontId="17" fillId="0" borderId="0" applyFont="0" applyFill="0" applyBorder="0" applyAlignment="0" applyProtection="0"/>
  </cellStyleXfs>
  <cellXfs count="125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49" fontId="3" fillId="2" borderId="4" xfId="0" applyNumberFormat="1" applyFont="1" applyFill="1" applyBorder="1" applyAlignment="1">
      <alignment vertical="center" wrapText="1"/>
    </xf>
    <xf numFmtId="0" fontId="2" fillId="2" borderId="7" xfId="0" applyFont="1" applyFill="1" applyBorder="1" applyAlignment="1">
      <alignment wrapText="1"/>
    </xf>
    <xf numFmtId="0" fontId="2" fillId="2" borderId="10" xfId="0" applyFont="1" applyFill="1" applyBorder="1" applyAlignment="1">
      <alignment horizontal="left"/>
    </xf>
    <xf numFmtId="0" fontId="1" fillId="5" borderId="11" xfId="0" applyFont="1" applyFill="1" applyBorder="1" applyAlignment="1">
      <alignment vertical="center"/>
    </xf>
    <xf numFmtId="0" fontId="1" fillId="3" borderId="11" xfId="0" applyFont="1" applyFill="1" applyBorder="1" applyAlignment="1">
      <alignment vertical="center"/>
    </xf>
    <xf numFmtId="0" fontId="12" fillId="6" borderId="15" xfId="0" applyFont="1" applyFill="1" applyBorder="1"/>
    <xf numFmtId="3" fontId="10" fillId="2" borderId="5" xfId="0" applyNumberFormat="1" applyFont="1" applyFill="1" applyBorder="1" applyAlignment="1">
      <alignment vertical="center"/>
    </xf>
    <xf numFmtId="166" fontId="10" fillId="2" borderId="5" xfId="0" applyNumberFormat="1" applyFont="1" applyFill="1" applyBorder="1" applyAlignment="1">
      <alignment vertical="center"/>
    </xf>
    <xf numFmtId="0" fontId="7" fillId="6" borderId="15" xfId="0" applyFont="1" applyFill="1" applyBorder="1" applyAlignment="1">
      <alignment vertical="center"/>
    </xf>
    <xf numFmtId="0" fontId="12" fillId="2" borderId="15" xfId="0" applyFont="1" applyFill="1" applyBorder="1"/>
    <xf numFmtId="0" fontId="7" fillId="2" borderId="15" xfId="0" applyFont="1" applyFill="1" applyBorder="1" applyAlignment="1">
      <alignment vertical="center"/>
    </xf>
    <xf numFmtId="0" fontId="2" fillId="2" borderId="17" xfId="0" applyFont="1" applyFill="1" applyBorder="1"/>
    <xf numFmtId="3" fontId="2" fillId="2" borderId="17" xfId="0" applyNumberFormat="1" applyFont="1" applyFill="1" applyBorder="1"/>
    <xf numFmtId="49" fontId="1" fillId="5" borderId="18" xfId="0" applyNumberFormat="1" applyFont="1" applyFill="1" applyBorder="1" applyAlignment="1">
      <alignment vertical="center"/>
    </xf>
    <xf numFmtId="0" fontId="1" fillId="5" borderId="19" xfId="0" applyFont="1" applyFill="1" applyBorder="1" applyAlignment="1">
      <alignment vertical="center"/>
    </xf>
    <xf numFmtId="49" fontId="1" fillId="3" borderId="21" xfId="0" applyNumberFormat="1" applyFont="1" applyFill="1" applyBorder="1" applyAlignment="1">
      <alignment vertical="center"/>
    </xf>
    <xf numFmtId="49" fontId="1" fillId="5" borderId="21" xfId="0" applyNumberFormat="1" applyFont="1" applyFill="1" applyBorder="1" applyAlignment="1">
      <alignment vertical="center"/>
    </xf>
    <xf numFmtId="49" fontId="1" fillId="5" borderId="23" xfId="0" applyNumberFormat="1" applyFont="1" applyFill="1" applyBorder="1" applyAlignment="1">
      <alignment vertical="center"/>
    </xf>
    <xf numFmtId="0" fontId="7" fillId="5" borderId="24" xfId="0" applyFont="1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0" fontId="13" fillId="2" borderId="15" xfId="0" applyFont="1" applyFill="1" applyBorder="1" applyAlignment="1">
      <alignment vertical="center"/>
    </xf>
    <xf numFmtId="49" fontId="10" fillId="7" borderId="25" xfId="0" applyNumberFormat="1" applyFont="1" applyFill="1" applyBorder="1" applyAlignment="1">
      <alignment vertical="center"/>
    </xf>
    <xf numFmtId="49" fontId="10" fillId="2" borderId="27" xfId="0" applyNumberFormat="1" applyFont="1" applyFill="1" applyBorder="1" applyAlignment="1">
      <alignment vertical="center"/>
    </xf>
    <xf numFmtId="9" fontId="12" fillId="2" borderId="28" xfId="0" applyNumberFormat="1" applyFont="1" applyFill="1" applyBorder="1"/>
    <xf numFmtId="49" fontId="10" fillId="7" borderId="29" xfId="0" applyNumberFormat="1" applyFont="1" applyFill="1" applyBorder="1" applyAlignment="1">
      <alignment vertical="center"/>
    </xf>
    <xf numFmtId="166" fontId="10" fillId="7" borderId="30" xfId="0" applyNumberFormat="1" applyFont="1" applyFill="1" applyBorder="1" applyAlignment="1">
      <alignment vertical="center"/>
    </xf>
    <xf numFmtId="9" fontId="10" fillId="7" borderId="31" xfId="0" applyNumberFormat="1" applyFont="1" applyFill="1" applyBorder="1" applyAlignment="1">
      <alignment vertical="center"/>
    </xf>
    <xf numFmtId="0" fontId="12" fillId="8" borderId="34" xfId="0" applyFont="1" applyFill="1" applyBorder="1"/>
    <xf numFmtId="0" fontId="12" fillId="2" borderId="15" xfId="0" applyFont="1" applyFill="1" applyBorder="1" applyAlignment="1">
      <alignment vertical="center"/>
    </xf>
    <xf numFmtId="49" fontId="12" fillId="2" borderId="15" xfId="0" applyNumberFormat="1" applyFont="1" applyFill="1" applyBorder="1" applyAlignment="1">
      <alignment vertical="center"/>
    </xf>
    <xf numFmtId="49" fontId="10" fillId="2" borderId="35" xfId="0" applyNumberFormat="1" applyFont="1" applyFill="1" applyBorder="1" applyAlignment="1">
      <alignment vertical="center"/>
    </xf>
    <xf numFmtId="0" fontId="12" fillId="2" borderId="36" xfId="0" applyFont="1" applyFill="1" applyBorder="1"/>
    <xf numFmtId="0" fontId="12" fillId="2" borderId="37" xfId="0" applyFont="1" applyFill="1" applyBorder="1"/>
    <xf numFmtId="49" fontId="12" fillId="2" borderId="38" xfId="0" applyNumberFormat="1" applyFont="1" applyFill="1" applyBorder="1" applyAlignment="1">
      <alignment vertical="center"/>
    </xf>
    <xf numFmtId="0" fontId="12" fillId="2" borderId="39" xfId="0" applyFont="1" applyFill="1" applyBorder="1"/>
    <xf numFmtId="49" fontId="12" fillId="2" borderId="40" xfId="0" applyNumberFormat="1" applyFont="1" applyFill="1" applyBorder="1" applyAlignment="1">
      <alignment vertical="center"/>
    </xf>
    <xf numFmtId="0" fontId="12" fillId="2" borderId="41" xfId="0" applyFont="1" applyFill="1" applyBorder="1"/>
    <xf numFmtId="0" fontId="12" fillId="2" borderId="42" xfId="0" applyFont="1" applyFill="1" applyBorder="1"/>
    <xf numFmtId="0" fontId="10" fillId="6" borderId="15" xfId="0" applyFont="1" applyFill="1" applyBorder="1" applyAlignment="1">
      <alignment vertical="center"/>
    </xf>
    <xf numFmtId="49" fontId="10" fillId="7" borderId="43" xfId="0" applyNumberFormat="1" applyFont="1" applyFill="1" applyBorder="1" applyAlignment="1">
      <alignment vertical="center"/>
    </xf>
    <xf numFmtId="166" fontId="10" fillId="7" borderId="31" xfId="0" applyNumberFormat="1" applyFont="1" applyFill="1" applyBorder="1" applyAlignment="1">
      <alignment vertical="center"/>
    </xf>
    <xf numFmtId="0" fontId="0" fillId="2" borderId="1" xfId="0" applyFill="1" applyBorder="1" applyAlignment="1">
      <alignment horizontal="right"/>
    </xf>
    <xf numFmtId="0" fontId="0" fillId="2" borderId="3" xfId="0" applyFill="1" applyBorder="1" applyAlignment="1">
      <alignment horizontal="right"/>
    </xf>
    <xf numFmtId="0" fontId="2" fillId="2" borderId="10" xfId="0" applyFont="1" applyFill="1" applyBorder="1" applyAlignment="1">
      <alignment horizontal="right"/>
    </xf>
    <xf numFmtId="3" fontId="2" fillId="2" borderId="17" xfId="0" applyNumberFormat="1" applyFont="1" applyFill="1" applyBorder="1" applyAlignment="1">
      <alignment horizontal="right"/>
    </xf>
    <xf numFmtId="165" fontId="1" fillId="2" borderId="15" xfId="0" applyNumberFormat="1" applyFont="1" applyFill="1" applyBorder="1" applyAlignment="1">
      <alignment horizontal="right" vertical="center"/>
    </xf>
    <xf numFmtId="165" fontId="14" fillId="2" borderId="15" xfId="0" applyNumberFormat="1" applyFont="1" applyFill="1" applyBorder="1" applyAlignment="1">
      <alignment horizontal="right" vertical="center"/>
    </xf>
    <xf numFmtId="0" fontId="12" fillId="2" borderId="15" xfId="0" applyFont="1" applyFill="1" applyBorder="1" applyAlignment="1">
      <alignment horizontal="right"/>
    </xf>
    <xf numFmtId="0" fontId="0" fillId="0" borderId="0" xfId="0" applyNumberFormat="1" applyAlignment="1">
      <alignment horizontal="right"/>
    </xf>
    <xf numFmtId="3" fontId="10" fillId="7" borderId="44" xfId="0" applyNumberFormat="1" applyFont="1" applyFill="1" applyBorder="1" applyAlignment="1">
      <alignment vertical="center"/>
    </xf>
    <xf numFmtId="49" fontId="10" fillId="7" borderId="16" xfId="0" applyNumberFormat="1" applyFont="1" applyFill="1" applyBorder="1" applyAlignment="1">
      <alignment horizontal="center" vertical="center"/>
    </xf>
    <xf numFmtId="49" fontId="12" fillId="7" borderId="26" xfId="0" applyNumberFormat="1" applyFont="1" applyFill="1" applyBorder="1" applyAlignment="1">
      <alignment horizontal="center"/>
    </xf>
    <xf numFmtId="0" fontId="0" fillId="2" borderId="50" xfId="0" applyFill="1" applyBorder="1"/>
    <xf numFmtId="49" fontId="18" fillId="3" borderId="4" xfId="0" applyNumberFormat="1" applyFont="1" applyFill="1" applyBorder="1" applyAlignment="1">
      <alignment vertical="center" wrapText="1"/>
    </xf>
    <xf numFmtId="0" fontId="3" fillId="2" borderId="6" xfId="0" applyFont="1" applyFill="1" applyBorder="1"/>
    <xf numFmtId="167" fontId="19" fillId="0" borderId="45" xfId="3" applyNumberFormat="1" applyFont="1" applyFill="1" applyBorder="1" applyAlignment="1">
      <alignment horizontal="right"/>
    </xf>
    <xf numFmtId="0" fontId="19" fillId="0" borderId="45" xfId="0" applyFont="1" applyFill="1" applyBorder="1" applyAlignment="1">
      <alignment horizontal="right" wrapText="1"/>
    </xf>
    <xf numFmtId="0" fontId="19" fillId="0" borderId="45" xfId="0" applyFont="1" applyFill="1" applyBorder="1" applyAlignment="1">
      <alignment horizontal="right"/>
    </xf>
    <xf numFmtId="17" fontId="19" fillId="0" borderId="45" xfId="0" applyNumberFormat="1" applyFont="1" applyFill="1" applyBorder="1" applyAlignment="1">
      <alignment horizontal="right" wrapText="1"/>
    </xf>
    <xf numFmtId="0" fontId="0" fillId="2" borderId="1" xfId="0" applyFont="1" applyFill="1" applyBorder="1" applyAlignment="1"/>
    <xf numFmtId="14" fontId="2" fillId="2" borderId="8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8" xfId="0" applyFont="1" applyFill="1" applyBorder="1" applyAlignment="1"/>
    <xf numFmtId="0" fontId="2" fillId="2" borderId="8" xfId="0" applyFont="1" applyFill="1" applyBorder="1" applyAlignment="1">
      <alignment horizontal="right" wrapText="1"/>
    </xf>
    <xf numFmtId="0" fontId="0" fillId="0" borderId="0" xfId="0" applyNumberFormat="1" applyFont="1" applyAlignment="1"/>
    <xf numFmtId="0" fontId="0" fillId="0" borderId="0" xfId="0" applyFont="1" applyAlignment="1"/>
    <xf numFmtId="0" fontId="0" fillId="2" borderId="52" xfId="0" applyFont="1" applyFill="1" applyBorder="1" applyAlignment="1"/>
    <xf numFmtId="0" fontId="2" fillId="2" borderId="9" xfId="0" applyFont="1" applyFill="1" applyBorder="1" applyAlignment="1"/>
    <xf numFmtId="0" fontId="2" fillId="2" borderId="10" xfId="0" applyFont="1" applyFill="1" applyBorder="1" applyAlignment="1"/>
    <xf numFmtId="0" fontId="0" fillId="2" borderId="50" xfId="0" applyFont="1" applyFill="1" applyBorder="1" applyAlignment="1"/>
    <xf numFmtId="49" fontId="18" fillId="5" borderId="11" xfId="0" applyNumberFormat="1" applyFont="1" applyFill="1" applyBorder="1" applyAlignment="1">
      <alignment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right" vertical="center"/>
    </xf>
    <xf numFmtId="49" fontId="18" fillId="3" borderId="11" xfId="0" applyNumberFormat="1" applyFont="1" applyFill="1" applyBorder="1" applyAlignment="1">
      <alignment horizontal="center" vertical="center"/>
    </xf>
    <xf numFmtId="49" fontId="18" fillId="3" borderId="11" xfId="0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vertical="center"/>
    </xf>
    <xf numFmtId="0" fontId="3" fillId="2" borderId="11" xfId="0" applyFont="1" applyFill="1" applyBorder="1" applyAlignment="1">
      <alignment horizontal="center" vertical="center"/>
    </xf>
    <xf numFmtId="3" fontId="3" fillId="2" borderId="11" xfId="0" applyNumberFormat="1" applyFont="1" applyFill="1" applyBorder="1" applyAlignment="1">
      <alignment vertical="center"/>
    </xf>
    <xf numFmtId="3" fontId="3" fillId="2" borderId="11" xfId="0" applyNumberFormat="1" applyFont="1" applyFill="1" applyBorder="1" applyAlignment="1">
      <alignment horizontal="right" vertical="center"/>
    </xf>
    <xf numFmtId="49" fontId="6" fillId="3" borderId="11" xfId="0" applyNumberFormat="1" applyFont="1" applyFill="1" applyBorder="1" applyAlignment="1">
      <alignment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vertical="center"/>
    </xf>
    <xf numFmtId="3" fontId="6" fillId="3" borderId="11" xfId="0" applyNumberFormat="1" applyFont="1" applyFill="1" applyBorder="1" applyAlignment="1">
      <alignment vertical="center"/>
    </xf>
    <xf numFmtId="0" fontId="2" fillId="2" borderId="13" xfId="0" applyFont="1" applyFill="1" applyBorder="1" applyAlignment="1"/>
    <xf numFmtId="0" fontId="2" fillId="2" borderId="14" xfId="0" applyFont="1" applyFill="1" applyBorder="1" applyAlignment="1"/>
    <xf numFmtId="3" fontId="2" fillId="2" borderId="14" xfId="0" applyNumberFormat="1" applyFont="1" applyFill="1" applyBorder="1" applyAlignment="1"/>
    <xf numFmtId="0" fontId="0" fillId="0" borderId="15" xfId="0" applyNumberFormat="1" applyFont="1" applyBorder="1" applyAlignment="1"/>
    <xf numFmtId="0" fontId="0" fillId="2" borderId="53" xfId="0" applyFont="1" applyFill="1" applyBorder="1" applyAlignment="1"/>
    <xf numFmtId="49" fontId="5" fillId="3" borderId="54" xfId="0" applyNumberFormat="1" applyFont="1" applyFill="1" applyBorder="1" applyAlignment="1">
      <alignment vertical="center"/>
    </xf>
    <xf numFmtId="0" fontId="5" fillId="3" borderId="54" xfId="0" applyFont="1" applyFill="1" applyBorder="1" applyAlignment="1">
      <alignment horizontal="center" vertical="center"/>
    </xf>
    <xf numFmtId="0" fontId="5" fillId="3" borderId="54" xfId="0" applyFont="1" applyFill="1" applyBorder="1" applyAlignment="1">
      <alignment vertical="center"/>
    </xf>
    <xf numFmtId="3" fontId="5" fillId="3" borderId="54" xfId="0" applyNumberFormat="1" applyFont="1" applyFill="1" applyBorder="1" applyAlignment="1">
      <alignment vertical="center"/>
    </xf>
    <xf numFmtId="0" fontId="20" fillId="2" borderId="11" xfId="0" applyFont="1" applyFill="1" applyBorder="1" applyAlignment="1">
      <alignment vertical="center"/>
    </xf>
    <xf numFmtId="0" fontId="2" fillId="2" borderId="14" xfId="0" applyFont="1" applyFill="1" applyBorder="1" applyAlignment="1">
      <alignment horizontal="center"/>
    </xf>
    <xf numFmtId="0" fontId="3" fillId="2" borderId="11" xfId="0" applyFont="1" applyFill="1" applyBorder="1" applyAlignment="1">
      <alignment vertical="center" wrapText="1"/>
    </xf>
    <xf numFmtId="165" fontId="1" fillId="5" borderId="20" xfId="0" applyNumberFormat="1" applyFont="1" applyFill="1" applyBorder="1" applyAlignment="1">
      <alignment vertical="center"/>
    </xf>
    <xf numFmtId="165" fontId="1" fillId="3" borderId="22" xfId="0" applyNumberFormat="1" applyFont="1" applyFill="1" applyBorder="1" applyAlignment="1">
      <alignment vertical="center"/>
    </xf>
    <xf numFmtId="165" fontId="1" fillId="5" borderId="22" xfId="0" applyNumberFormat="1" applyFont="1" applyFill="1" applyBorder="1" applyAlignment="1">
      <alignment vertical="center"/>
    </xf>
    <xf numFmtId="165" fontId="1" fillId="9" borderId="55" xfId="0" applyNumberFormat="1" applyFont="1" applyFill="1" applyBorder="1" applyAlignment="1">
      <alignment vertical="center"/>
    </xf>
    <xf numFmtId="49" fontId="0" fillId="2" borderId="15" xfId="0" applyNumberFormat="1" applyFont="1" applyFill="1" applyBorder="1" applyAlignment="1">
      <alignment vertical="center"/>
    </xf>
    <xf numFmtId="165" fontId="1" fillId="2" borderId="15" xfId="0" applyNumberFormat="1" applyFont="1" applyFill="1" applyBorder="1" applyAlignment="1">
      <alignment vertical="center"/>
    </xf>
    <xf numFmtId="167" fontId="19" fillId="0" borderId="45" xfId="3" applyNumberFormat="1" applyFont="1" applyFill="1" applyBorder="1" applyAlignment="1">
      <alignment horizontal="right" wrapText="1"/>
    </xf>
    <xf numFmtId="3" fontId="19" fillId="0" borderId="45" xfId="0" applyNumberFormat="1" applyFont="1" applyFill="1" applyBorder="1" applyAlignment="1">
      <alignment horizontal="right" wrapText="1"/>
    </xf>
    <xf numFmtId="49" fontId="5" fillId="3" borderId="5" xfId="0" applyNumberFormat="1" applyFont="1" applyFill="1" applyBorder="1" applyAlignment="1">
      <alignment wrapText="1"/>
    </xf>
    <xf numFmtId="0" fontId="5" fillId="4" borderId="5" xfId="0" applyFont="1" applyFill="1" applyBorder="1" applyAlignment="1">
      <alignment wrapText="1"/>
    </xf>
    <xf numFmtId="49" fontId="3" fillId="2" borderId="5" xfId="0" applyNumberFormat="1" applyFont="1" applyFill="1" applyBorder="1" applyAlignment="1">
      <alignment wrapText="1"/>
    </xf>
    <xf numFmtId="0" fontId="3" fillId="2" borderId="5" xfId="0" applyFont="1" applyFill="1" applyBorder="1" applyAlignment="1">
      <alignment wrapText="1"/>
    </xf>
    <xf numFmtId="49" fontId="3" fillId="2" borderId="5" xfId="0" applyNumberFormat="1" applyFont="1" applyFill="1" applyBorder="1"/>
    <xf numFmtId="0" fontId="3" fillId="2" borderId="5" xfId="0" applyFont="1" applyFill="1" applyBorder="1"/>
    <xf numFmtId="49" fontId="4" fillId="3" borderId="5" xfId="0" applyNumberFormat="1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49" fontId="15" fillId="8" borderId="46" xfId="0" applyNumberFormat="1" applyFont="1" applyFill="1" applyBorder="1" applyAlignment="1">
      <alignment horizontal="center" vertical="center"/>
    </xf>
    <xf numFmtId="49" fontId="15" fillId="8" borderId="47" xfId="0" applyNumberFormat="1" applyFont="1" applyFill="1" applyBorder="1" applyAlignment="1">
      <alignment horizontal="center" vertical="center"/>
    </xf>
    <xf numFmtId="49" fontId="15" fillId="8" borderId="48" xfId="0" applyNumberFormat="1" applyFont="1" applyFill="1" applyBorder="1" applyAlignment="1">
      <alignment horizontal="center" vertical="center"/>
    </xf>
    <xf numFmtId="49" fontId="15" fillId="8" borderId="32" xfId="0" applyNumberFormat="1" applyFont="1" applyFill="1" applyBorder="1" applyAlignment="1">
      <alignment vertical="center"/>
    </xf>
    <xf numFmtId="0" fontId="10" fillId="8" borderId="33" xfId="0" applyFont="1" applyFill="1" applyBorder="1" applyAlignment="1">
      <alignment vertical="center"/>
    </xf>
    <xf numFmtId="49" fontId="3" fillId="2" borderId="49" xfId="0" applyNumberFormat="1" applyFont="1" applyFill="1" applyBorder="1" applyAlignment="1">
      <alignment horizontal="left"/>
    </xf>
    <xf numFmtId="49" fontId="3" fillId="2" borderId="51" xfId="0" applyNumberFormat="1" applyFont="1" applyFill="1" applyBorder="1" applyAlignment="1">
      <alignment horizontal="left"/>
    </xf>
  </cellXfs>
  <cellStyles count="4">
    <cellStyle name="Millares" xfId="3" builtinId="3"/>
    <cellStyle name="Millares 6 2" xfId="2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17009</xdr:colOff>
      <xdr:row>0</xdr:row>
      <xdr:rowOff>68036</xdr:rowOff>
    </xdr:from>
    <xdr:to>
      <xdr:col>7</xdr:col>
      <xdr:colOff>25513</xdr:colOff>
      <xdr:row>6</xdr:row>
      <xdr:rowOff>100120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888" y="68036"/>
          <a:ext cx="6956652" cy="11546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1"/>
  <sheetViews>
    <sheetView showGridLines="0" tabSelected="1" topLeftCell="B1" zoomScale="112" zoomScaleNormal="112" workbookViewId="0">
      <selection activeCell="E107" sqref="E107"/>
    </sheetView>
  </sheetViews>
  <sheetFormatPr baseColWidth="10" defaultColWidth="10.85546875" defaultRowHeight="11.25" customHeight="1" x14ac:dyDescent="0.25"/>
  <cols>
    <col min="2" max="2" width="21.42578125" style="1" customWidth="1"/>
    <col min="3" max="3" width="18.140625" style="1" customWidth="1"/>
    <col min="4" max="4" width="14.85546875" style="1" customWidth="1"/>
    <col min="5" max="5" width="14.42578125" style="1" customWidth="1"/>
    <col min="6" max="6" width="18.42578125" style="1" customWidth="1"/>
    <col min="7" max="7" width="17.140625" style="53" customWidth="1"/>
    <col min="8" max="255" width="10.85546875" style="1" customWidth="1"/>
  </cols>
  <sheetData>
    <row r="1" spans="1:221" ht="15" customHeight="1" x14ac:dyDescent="0.25">
      <c r="B1" s="2"/>
      <c r="C1" s="2"/>
      <c r="D1" s="2"/>
      <c r="E1" s="2"/>
      <c r="F1" s="2"/>
      <c r="G1" s="46"/>
    </row>
    <row r="2" spans="1:221" ht="15" customHeight="1" x14ac:dyDescent="0.25">
      <c r="B2" s="2"/>
      <c r="C2" s="2"/>
      <c r="D2" s="2"/>
      <c r="E2" s="2"/>
      <c r="F2" s="2"/>
      <c r="G2" s="46"/>
    </row>
    <row r="3" spans="1:221" ht="15" customHeight="1" x14ac:dyDescent="0.25">
      <c r="B3" s="2"/>
      <c r="C3" s="2"/>
      <c r="D3" s="2"/>
      <c r="E3" s="2"/>
      <c r="F3" s="2"/>
      <c r="G3" s="46"/>
    </row>
    <row r="4" spans="1:221" ht="15" customHeight="1" x14ac:dyDescent="0.25">
      <c r="B4" s="2"/>
      <c r="C4" s="2"/>
      <c r="D4" s="2"/>
      <c r="E4" s="2"/>
      <c r="F4" s="2"/>
      <c r="G4" s="46"/>
    </row>
    <row r="5" spans="1:221" ht="15" customHeight="1" x14ac:dyDescent="0.25">
      <c r="B5" s="2"/>
      <c r="C5" s="2"/>
      <c r="D5" s="2"/>
      <c r="E5" s="2"/>
      <c r="F5" s="2"/>
      <c r="G5" s="46"/>
    </row>
    <row r="6" spans="1:221" ht="15" customHeight="1" x14ac:dyDescent="0.25">
      <c r="B6" s="2"/>
      <c r="C6" s="2"/>
      <c r="D6" s="2"/>
      <c r="E6" s="2"/>
      <c r="F6" s="2"/>
      <c r="G6" s="46"/>
    </row>
    <row r="7" spans="1:221" ht="15" customHeight="1" x14ac:dyDescent="0.25">
      <c r="B7" s="3"/>
      <c r="C7" s="4"/>
      <c r="D7" s="2"/>
      <c r="E7" s="4"/>
      <c r="F7" s="4"/>
      <c r="G7" s="47"/>
    </row>
    <row r="8" spans="1:221" ht="27" x14ac:dyDescent="0.25">
      <c r="A8" s="57"/>
      <c r="B8" s="58" t="s">
        <v>0</v>
      </c>
      <c r="C8" s="109" t="s">
        <v>62</v>
      </c>
      <c r="D8" s="59"/>
      <c r="E8" s="110" t="s">
        <v>120</v>
      </c>
      <c r="F8" s="111"/>
      <c r="G8" s="60">
        <v>30000</v>
      </c>
    </row>
    <row r="9" spans="1:221" ht="17.25" customHeight="1" x14ac:dyDescent="0.25">
      <c r="A9" s="57"/>
      <c r="B9" s="5" t="s">
        <v>1</v>
      </c>
      <c r="C9" s="108" t="s">
        <v>63</v>
      </c>
      <c r="D9" s="59"/>
      <c r="E9" s="112" t="s">
        <v>2</v>
      </c>
      <c r="F9" s="113"/>
      <c r="G9" s="60" t="s">
        <v>67</v>
      </c>
    </row>
    <row r="10" spans="1:221" ht="18" customHeight="1" x14ac:dyDescent="0.25">
      <c r="A10" s="57"/>
      <c r="B10" s="5" t="s">
        <v>3</v>
      </c>
      <c r="C10" s="60" t="s">
        <v>64</v>
      </c>
      <c r="D10" s="59"/>
      <c r="E10" s="112" t="s">
        <v>112</v>
      </c>
      <c r="F10" s="113"/>
      <c r="G10" s="60">
        <v>340</v>
      </c>
    </row>
    <row r="11" spans="1:221" ht="11.25" customHeight="1" x14ac:dyDescent="0.25">
      <c r="A11" s="57"/>
      <c r="B11" s="5" t="s">
        <v>4</v>
      </c>
      <c r="C11" s="60" t="s">
        <v>65</v>
      </c>
      <c r="D11" s="59"/>
      <c r="E11" s="123" t="s">
        <v>5</v>
      </c>
      <c r="F11" s="124"/>
      <c r="G11" s="60">
        <f>+G10*G8</f>
        <v>10200000</v>
      </c>
    </row>
    <row r="12" spans="1:221" ht="11.25" customHeight="1" x14ac:dyDescent="0.25">
      <c r="A12" s="57"/>
      <c r="B12" s="5" t="s">
        <v>6</v>
      </c>
      <c r="C12" s="61" t="s">
        <v>119</v>
      </c>
      <c r="D12" s="59"/>
      <c r="E12" s="112" t="s">
        <v>7</v>
      </c>
      <c r="F12" s="113"/>
      <c r="G12" s="60" t="s">
        <v>68</v>
      </c>
    </row>
    <row r="13" spans="1:221" ht="15" x14ac:dyDescent="0.25">
      <c r="A13" s="57"/>
      <c r="B13" s="5" t="s">
        <v>8</v>
      </c>
      <c r="C13" s="62" t="s">
        <v>66</v>
      </c>
      <c r="D13" s="59"/>
      <c r="E13" s="112" t="s">
        <v>9</v>
      </c>
      <c r="F13" s="113"/>
      <c r="G13" s="60" t="s">
        <v>67</v>
      </c>
    </row>
    <row r="14" spans="1:221" ht="25.5" customHeight="1" x14ac:dyDescent="0.25">
      <c r="A14" s="57"/>
      <c r="B14" s="5" t="s">
        <v>10</v>
      </c>
      <c r="C14" s="63">
        <v>44927</v>
      </c>
      <c r="D14" s="59"/>
      <c r="E14" s="114" t="s">
        <v>11</v>
      </c>
      <c r="F14" s="115"/>
      <c r="G14" s="60" t="s">
        <v>69</v>
      </c>
    </row>
    <row r="15" spans="1:221" s="70" customFormat="1" ht="12" customHeight="1" x14ac:dyDescent="0.25">
      <c r="A15" s="64"/>
      <c r="B15" s="6"/>
      <c r="C15" s="65"/>
      <c r="D15" s="66"/>
      <c r="E15" s="67"/>
      <c r="F15" s="67"/>
      <c r="G15" s="68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69"/>
      <c r="CY15" s="69"/>
      <c r="CZ15" s="69"/>
      <c r="DA15" s="69"/>
      <c r="DB15" s="69"/>
      <c r="DC15" s="69"/>
      <c r="DD15" s="69"/>
      <c r="DE15" s="69"/>
      <c r="DF15" s="69"/>
      <c r="DG15" s="69"/>
      <c r="DH15" s="69"/>
      <c r="DI15" s="69"/>
      <c r="DJ15" s="69"/>
      <c r="DK15" s="69"/>
      <c r="DL15" s="69"/>
      <c r="DM15" s="69"/>
      <c r="DN15" s="69"/>
      <c r="DO15" s="69"/>
      <c r="DP15" s="69"/>
      <c r="DQ15" s="69"/>
      <c r="DR15" s="69"/>
      <c r="DS15" s="69"/>
      <c r="DT15" s="69"/>
      <c r="DU15" s="69"/>
      <c r="DV15" s="69"/>
      <c r="DW15" s="69"/>
      <c r="DX15" s="69"/>
      <c r="DY15" s="69"/>
      <c r="DZ15" s="69"/>
      <c r="EA15" s="69"/>
      <c r="EB15" s="69"/>
      <c r="EC15" s="69"/>
      <c r="ED15" s="69"/>
      <c r="EE15" s="69"/>
      <c r="EF15" s="69"/>
      <c r="EG15" s="69"/>
      <c r="EH15" s="69"/>
      <c r="EI15" s="69"/>
      <c r="EJ15" s="69"/>
      <c r="EK15" s="69"/>
      <c r="EL15" s="69"/>
      <c r="EM15" s="69"/>
      <c r="EN15" s="69"/>
      <c r="EO15" s="69"/>
      <c r="EP15" s="69"/>
      <c r="EQ15" s="69"/>
      <c r="ER15" s="69"/>
      <c r="ES15" s="69"/>
      <c r="ET15" s="69"/>
      <c r="EU15" s="69"/>
      <c r="EV15" s="69"/>
      <c r="EW15" s="69"/>
      <c r="EX15" s="69"/>
      <c r="EY15" s="69"/>
      <c r="EZ15" s="69"/>
      <c r="FA15" s="69"/>
      <c r="FB15" s="69"/>
      <c r="FC15" s="69"/>
      <c r="FD15" s="69"/>
      <c r="FE15" s="69"/>
      <c r="FF15" s="69"/>
      <c r="FG15" s="69"/>
      <c r="FH15" s="69"/>
      <c r="FI15" s="69"/>
      <c r="FJ15" s="69"/>
      <c r="FK15" s="69"/>
      <c r="FL15" s="69"/>
      <c r="FM15" s="69"/>
      <c r="FN15" s="69"/>
      <c r="FO15" s="69"/>
      <c r="FP15" s="69"/>
      <c r="FQ15" s="69"/>
      <c r="FR15" s="69"/>
      <c r="FS15" s="69"/>
      <c r="FT15" s="69"/>
      <c r="FU15" s="69"/>
      <c r="FV15" s="69"/>
      <c r="FW15" s="69"/>
      <c r="FX15" s="69"/>
      <c r="FY15" s="69"/>
      <c r="FZ15" s="69"/>
      <c r="GA15" s="69"/>
      <c r="GB15" s="69"/>
      <c r="GC15" s="69"/>
      <c r="GD15" s="69"/>
      <c r="GE15" s="69"/>
      <c r="GF15" s="69"/>
      <c r="GG15" s="69"/>
      <c r="GH15" s="69"/>
      <c r="GI15" s="69"/>
      <c r="GJ15" s="69"/>
      <c r="GK15" s="69"/>
      <c r="GL15" s="69"/>
      <c r="GM15" s="69"/>
      <c r="GN15" s="69"/>
      <c r="GO15" s="69"/>
      <c r="GP15" s="69"/>
      <c r="GQ15" s="69"/>
      <c r="GR15" s="69"/>
      <c r="GS15" s="69"/>
      <c r="GT15" s="69"/>
      <c r="GU15" s="69"/>
      <c r="GV15" s="69"/>
      <c r="GW15" s="69"/>
      <c r="GX15" s="69"/>
      <c r="GY15" s="69"/>
      <c r="GZ15" s="69"/>
      <c r="HA15" s="69"/>
      <c r="HB15" s="69"/>
      <c r="HC15" s="69"/>
      <c r="HD15" s="69"/>
      <c r="HE15" s="69"/>
      <c r="HF15" s="69"/>
      <c r="HG15" s="69"/>
      <c r="HH15" s="69"/>
      <c r="HI15" s="69"/>
      <c r="HJ15" s="69"/>
      <c r="HK15" s="69"/>
      <c r="HL15" s="69"/>
      <c r="HM15" s="69"/>
    </row>
    <row r="16" spans="1:221" s="70" customFormat="1" ht="12" customHeight="1" x14ac:dyDescent="0.25">
      <c r="A16" s="71"/>
      <c r="B16" s="116" t="s">
        <v>12</v>
      </c>
      <c r="C16" s="117"/>
      <c r="D16" s="117"/>
      <c r="E16" s="117"/>
      <c r="F16" s="117"/>
      <c r="G16" s="117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69"/>
      <c r="CV16" s="69"/>
      <c r="CW16" s="69"/>
      <c r="CX16" s="69"/>
      <c r="CY16" s="69"/>
      <c r="CZ16" s="69"/>
      <c r="DA16" s="69"/>
      <c r="DB16" s="69"/>
      <c r="DC16" s="69"/>
      <c r="DD16" s="69"/>
      <c r="DE16" s="69"/>
      <c r="DF16" s="69"/>
      <c r="DG16" s="69"/>
      <c r="DH16" s="69"/>
      <c r="DI16" s="69"/>
      <c r="DJ16" s="69"/>
      <c r="DK16" s="69"/>
      <c r="DL16" s="69"/>
      <c r="DM16" s="69"/>
      <c r="DN16" s="69"/>
      <c r="DO16" s="69"/>
      <c r="DP16" s="69"/>
      <c r="DQ16" s="69"/>
      <c r="DR16" s="69"/>
      <c r="DS16" s="69"/>
      <c r="DT16" s="69"/>
      <c r="DU16" s="69"/>
      <c r="DV16" s="69"/>
      <c r="DW16" s="69"/>
      <c r="DX16" s="69"/>
      <c r="DY16" s="69"/>
      <c r="DZ16" s="69"/>
      <c r="EA16" s="69"/>
      <c r="EB16" s="69"/>
      <c r="EC16" s="69"/>
      <c r="ED16" s="69"/>
      <c r="EE16" s="69"/>
      <c r="EF16" s="69"/>
      <c r="EG16" s="69"/>
      <c r="EH16" s="69"/>
      <c r="EI16" s="69"/>
      <c r="EJ16" s="69"/>
      <c r="EK16" s="69"/>
      <c r="EL16" s="69"/>
      <c r="EM16" s="69"/>
      <c r="EN16" s="69"/>
      <c r="EO16" s="69"/>
      <c r="EP16" s="69"/>
      <c r="EQ16" s="69"/>
      <c r="ER16" s="69"/>
      <c r="ES16" s="69"/>
      <c r="ET16" s="69"/>
      <c r="EU16" s="69"/>
      <c r="EV16" s="69"/>
      <c r="EW16" s="69"/>
      <c r="EX16" s="69"/>
      <c r="EY16" s="69"/>
      <c r="EZ16" s="69"/>
      <c r="FA16" s="69"/>
      <c r="FB16" s="69"/>
      <c r="FC16" s="69"/>
      <c r="FD16" s="69"/>
      <c r="FE16" s="69"/>
      <c r="FF16" s="69"/>
      <c r="FG16" s="69"/>
      <c r="FH16" s="69"/>
      <c r="FI16" s="69"/>
      <c r="FJ16" s="69"/>
      <c r="FK16" s="69"/>
      <c r="FL16" s="69"/>
      <c r="FM16" s="69"/>
      <c r="FN16" s="69"/>
      <c r="FO16" s="69"/>
      <c r="FP16" s="69"/>
      <c r="FQ16" s="69"/>
      <c r="FR16" s="69"/>
      <c r="FS16" s="69"/>
      <c r="FT16" s="69"/>
      <c r="FU16" s="69"/>
      <c r="FV16" s="69"/>
      <c r="FW16" s="69"/>
      <c r="FX16" s="69"/>
      <c r="FY16" s="69"/>
      <c r="FZ16" s="69"/>
      <c r="GA16" s="69"/>
      <c r="GB16" s="69"/>
      <c r="GC16" s="69"/>
      <c r="GD16" s="69"/>
      <c r="GE16" s="69"/>
      <c r="GF16" s="69"/>
      <c r="GG16" s="69"/>
      <c r="GH16" s="69"/>
      <c r="GI16" s="69"/>
      <c r="GJ16" s="69"/>
      <c r="GK16" s="69"/>
      <c r="GL16" s="69"/>
      <c r="GM16" s="69"/>
      <c r="GN16" s="69"/>
      <c r="GO16" s="69"/>
      <c r="GP16" s="69"/>
      <c r="GQ16" s="69"/>
      <c r="GR16" s="69"/>
      <c r="GS16" s="69"/>
      <c r="GT16" s="69"/>
      <c r="GU16" s="69"/>
      <c r="GV16" s="69"/>
      <c r="GW16" s="69"/>
      <c r="GX16" s="69"/>
      <c r="GY16" s="69"/>
      <c r="GZ16" s="69"/>
      <c r="HA16" s="69"/>
      <c r="HB16" s="69"/>
      <c r="HC16" s="69"/>
      <c r="HD16" s="69"/>
      <c r="HE16" s="69"/>
      <c r="HF16" s="69"/>
      <c r="HG16" s="69"/>
      <c r="HH16" s="69"/>
      <c r="HI16" s="69"/>
      <c r="HJ16" s="69"/>
      <c r="HK16" s="69"/>
      <c r="HL16" s="69"/>
      <c r="HM16" s="69"/>
    </row>
    <row r="17" spans="1:255" s="70" customFormat="1" ht="12" customHeight="1" x14ac:dyDescent="0.25">
      <c r="A17" s="64"/>
      <c r="B17" s="72"/>
      <c r="C17" s="7"/>
      <c r="D17" s="7"/>
      <c r="E17" s="7"/>
      <c r="F17" s="73"/>
      <c r="G17" s="48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69"/>
      <c r="CY17" s="69"/>
      <c r="CZ17" s="69"/>
      <c r="DA17" s="69"/>
      <c r="DB17" s="69"/>
      <c r="DC17" s="69"/>
      <c r="DD17" s="69"/>
      <c r="DE17" s="69"/>
      <c r="DF17" s="69"/>
      <c r="DG17" s="69"/>
      <c r="DH17" s="69"/>
      <c r="DI17" s="69"/>
      <c r="DJ17" s="69"/>
      <c r="DK17" s="69"/>
      <c r="DL17" s="69"/>
      <c r="DM17" s="69"/>
      <c r="DN17" s="69"/>
      <c r="DO17" s="69"/>
      <c r="DP17" s="69"/>
      <c r="DQ17" s="69"/>
      <c r="DR17" s="69"/>
      <c r="DS17" s="69"/>
      <c r="DT17" s="69"/>
      <c r="DU17" s="69"/>
      <c r="DV17" s="69"/>
      <c r="DW17" s="69"/>
      <c r="DX17" s="69"/>
      <c r="DY17" s="69"/>
      <c r="DZ17" s="69"/>
      <c r="EA17" s="69"/>
      <c r="EB17" s="69"/>
      <c r="EC17" s="69"/>
      <c r="ED17" s="69"/>
      <c r="EE17" s="69"/>
      <c r="EF17" s="69"/>
      <c r="EG17" s="69"/>
      <c r="EH17" s="69"/>
      <c r="EI17" s="69"/>
      <c r="EJ17" s="69"/>
      <c r="EK17" s="69"/>
      <c r="EL17" s="69"/>
      <c r="EM17" s="69"/>
      <c r="EN17" s="69"/>
      <c r="EO17" s="69"/>
      <c r="EP17" s="69"/>
      <c r="EQ17" s="69"/>
      <c r="ER17" s="69"/>
      <c r="ES17" s="69"/>
      <c r="ET17" s="69"/>
      <c r="EU17" s="69"/>
      <c r="EV17" s="69"/>
      <c r="EW17" s="69"/>
      <c r="EX17" s="69"/>
      <c r="EY17" s="69"/>
      <c r="EZ17" s="69"/>
      <c r="FA17" s="69"/>
      <c r="FB17" s="69"/>
      <c r="FC17" s="69"/>
      <c r="FD17" s="69"/>
      <c r="FE17" s="69"/>
      <c r="FF17" s="69"/>
      <c r="FG17" s="69"/>
      <c r="FH17" s="69"/>
      <c r="FI17" s="69"/>
      <c r="FJ17" s="69"/>
      <c r="FK17" s="69"/>
      <c r="FL17" s="69"/>
      <c r="FM17" s="69"/>
      <c r="FN17" s="69"/>
      <c r="FO17" s="69"/>
      <c r="FP17" s="69"/>
      <c r="FQ17" s="69"/>
      <c r="FR17" s="69"/>
      <c r="FS17" s="69"/>
      <c r="FT17" s="69"/>
      <c r="FU17" s="69"/>
      <c r="FV17" s="69"/>
      <c r="FW17" s="69"/>
      <c r="FX17" s="69"/>
      <c r="FY17" s="69"/>
      <c r="FZ17" s="69"/>
      <c r="GA17" s="69"/>
      <c r="GB17" s="69"/>
      <c r="GC17" s="69"/>
      <c r="GD17" s="69"/>
      <c r="GE17" s="69"/>
      <c r="GF17" s="69"/>
      <c r="GG17" s="69"/>
      <c r="GH17" s="69"/>
      <c r="GI17" s="69"/>
      <c r="GJ17" s="69"/>
      <c r="GK17" s="69"/>
      <c r="GL17" s="69"/>
      <c r="GM17" s="69"/>
      <c r="GN17" s="69"/>
      <c r="GO17" s="69"/>
      <c r="GP17" s="69"/>
      <c r="GQ17" s="69"/>
      <c r="GR17" s="69"/>
      <c r="GS17" s="69"/>
      <c r="GT17" s="69"/>
      <c r="GU17" s="69"/>
      <c r="GV17" s="69"/>
      <c r="GW17" s="69"/>
      <c r="GX17" s="69"/>
      <c r="GY17" s="69"/>
      <c r="GZ17" s="69"/>
      <c r="HA17" s="69"/>
      <c r="HB17" s="69"/>
      <c r="HC17" s="69"/>
      <c r="HD17" s="69"/>
      <c r="HE17" s="69"/>
      <c r="HF17" s="69"/>
      <c r="HG17" s="69"/>
      <c r="HH17" s="69"/>
      <c r="HI17" s="69"/>
      <c r="HJ17" s="69"/>
      <c r="HK17" s="69"/>
      <c r="HL17" s="69"/>
      <c r="HM17" s="69"/>
    </row>
    <row r="18" spans="1:255" s="70" customFormat="1" ht="12" customHeight="1" x14ac:dyDescent="0.25">
      <c r="A18" s="74"/>
      <c r="B18" s="75" t="s">
        <v>13</v>
      </c>
      <c r="C18" s="76"/>
      <c r="D18" s="77"/>
      <c r="E18" s="77"/>
      <c r="F18" s="78"/>
      <c r="G18" s="7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69"/>
      <c r="CT18" s="69"/>
      <c r="CU18" s="69"/>
      <c r="CV18" s="69"/>
      <c r="CW18" s="69"/>
      <c r="CX18" s="69"/>
      <c r="CY18" s="69"/>
      <c r="CZ18" s="69"/>
      <c r="DA18" s="69"/>
      <c r="DB18" s="69"/>
      <c r="DC18" s="69"/>
      <c r="DD18" s="69"/>
      <c r="DE18" s="69"/>
      <c r="DF18" s="69"/>
      <c r="DG18" s="69"/>
      <c r="DH18" s="69"/>
      <c r="DI18" s="69"/>
      <c r="DJ18" s="69"/>
      <c r="DK18" s="69"/>
      <c r="DL18" s="69"/>
      <c r="DM18" s="69"/>
      <c r="DN18" s="69"/>
      <c r="DO18" s="69"/>
      <c r="DP18" s="69"/>
      <c r="DQ18" s="69"/>
      <c r="DR18" s="69"/>
      <c r="DS18" s="69"/>
      <c r="DT18" s="69"/>
      <c r="DU18" s="69"/>
      <c r="DV18" s="69"/>
      <c r="DW18" s="69"/>
      <c r="DX18" s="69"/>
      <c r="DY18" s="69"/>
      <c r="DZ18" s="69"/>
      <c r="EA18" s="69"/>
      <c r="EB18" s="69"/>
      <c r="EC18" s="69"/>
      <c r="ED18" s="69"/>
      <c r="EE18" s="69"/>
      <c r="EF18" s="69"/>
      <c r="EG18" s="69"/>
      <c r="EH18" s="69"/>
      <c r="EI18" s="69"/>
      <c r="EJ18" s="69"/>
      <c r="EK18" s="69"/>
      <c r="EL18" s="69"/>
      <c r="EM18" s="69"/>
      <c r="EN18" s="69"/>
      <c r="EO18" s="69"/>
      <c r="EP18" s="69"/>
      <c r="EQ18" s="69"/>
      <c r="ER18" s="69"/>
      <c r="ES18" s="69"/>
      <c r="ET18" s="69"/>
      <c r="EU18" s="69"/>
      <c r="EV18" s="69"/>
      <c r="EW18" s="69"/>
      <c r="EX18" s="69"/>
      <c r="EY18" s="69"/>
      <c r="EZ18" s="69"/>
      <c r="FA18" s="69"/>
      <c r="FB18" s="69"/>
      <c r="FC18" s="69"/>
      <c r="FD18" s="69"/>
      <c r="FE18" s="69"/>
      <c r="FF18" s="69"/>
      <c r="FG18" s="69"/>
      <c r="FH18" s="69"/>
      <c r="FI18" s="69"/>
      <c r="FJ18" s="69"/>
      <c r="FK18" s="69"/>
      <c r="FL18" s="69"/>
      <c r="FM18" s="69"/>
      <c r="FN18" s="69"/>
      <c r="FO18" s="69"/>
      <c r="FP18" s="69"/>
      <c r="FQ18" s="69"/>
      <c r="FR18" s="69"/>
      <c r="FS18" s="69"/>
      <c r="FT18" s="69"/>
      <c r="FU18" s="69"/>
      <c r="FV18" s="69"/>
      <c r="FW18" s="69"/>
      <c r="FX18" s="69"/>
      <c r="FY18" s="69"/>
      <c r="FZ18" s="69"/>
      <c r="GA18" s="69"/>
      <c r="GB18" s="69"/>
      <c r="GC18" s="69"/>
      <c r="GD18" s="69"/>
      <c r="GE18" s="69"/>
      <c r="GF18" s="69"/>
      <c r="GG18" s="69"/>
      <c r="GH18" s="69"/>
      <c r="GI18" s="69"/>
      <c r="GJ18" s="69"/>
      <c r="GK18" s="69"/>
      <c r="GL18" s="69"/>
      <c r="GM18" s="69"/>
      <c r="GN18" s="69"/>
      <c r="GO18" s="69"/>
      <c r="GP18" s="69"/>
      <c r="GQ18" s="69"/>
      <c r="GR18" s="69"/>
      <c r="GS18" s="69"/>
      <c r="GT18" s="69"/>
      <c r="GU18" s="69"/>
      <c r="GV18" s="69"/>
      <c r="GW18" s="69"/>
      <c r="GX18" s="69"/>
      <c r="GY18" s="69"/>
      <c r="GZ18" s="69"/>
      <c r="HA18" s="69"/>
      <c r="HB18" s="69"/>
      <c r="HC18" s="69"/>
      <c r="HD18" s="69"/>
      <c r="HE18" s="69"/>
      <c r="HF18" s="69"/>
      <c r="HG18" s="69"/>
      <c r="HH18" s="69"/>
      <c r="HI18" s="69"/>
      <c r="HJ18" s="69"/>
      <c r="HK18" s="69"/>
      <c r="HL18" s="69"/>
      <c r="HM18" s="69"/>
      <c r="HN18" s="69"/>
      <c r="HO18" s="69"/>
      <c r="HP18" s="69"/>
      <c r="HQ18" s="69"/>
      <c r="HR18" s="69"/>
      <c r="HS18" s="69"/>
      <c r="HT18" s="69"/>
      <c r="HU18" s="69"/>
      <c r="HV18" s="69"/>
      <c r="HW18" s="69"/>
      <c r="HX18" s="69"/>
      <c r="HY18" s="69"/>
      <c r="HZ18" s="69"/>
      <c r="IA18" s="69"/>
      <c r="IB18" s="69"/>
      <c r="IC18" s="69"/>
      <c r="ID18" s="69"/>
      <c r="IE18" s="69"/>
      <c r="IF18" s="69"/>
      <c r="IG18" s="69"/>
      <c r="IH18" s="69"/>
      <c r="II18" s="69"/>
      <c r="IJ18" s="69"/>
      <c r="IK18" s="69"/>
      <c r="IL18" s="69"/>
      <c r="IM18" s="69"/>
      <c r="IN18" s="69"/>
      <c r="IO18" s="69"/>
      <c r="IP18" s="69"/>
      <c r="IQ18" s="69"/>
      <c r="IR18" s="69"/>
      <c r="IS18" s="69"/>
      <c r="IT18" s="69"/>
      <c r="IU18" s="69"/>
    </row>
    <row r="19" spans="1:255" s="70" customFormat="1" ht="24" customHeight="1" x14ac:dyDescent="0.25">
      <c r="A19" s="74"/>
      <c r="B19" s="80" t="s">
        <v>14</v>
      </c>
      <c r="C19" s="81" t="s">
        <v>15</v>
      </c>
      <c r="D19" s="81" t="s">
        <v>16</v>
      </c>
      <c r="E19" s="80" t="s">
        <v>17</v>
      </c>
      <c r="F19" s="81" t="s">
        <v>18</v>
      </c>
      <c r="G19" s="80" t="s">
        <v>19</v>
      </c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69"/>
      <c r="CY19" s="69"/>
      <c r="CZ19" s="69"/>
      <c r="DA19" s="69"/>
      <c r="DB19" s="69"/>
      <c r="DC19" s="69"/>
      <c r="DD19" s="69"/>
      <c r="DE19" s="69"/>
      <c r="DF19" s="69"/>
      <c r="DG19" s="69"/>
      <c r="DH19" s="69"/>
      <c r="DI19" s="69"/>
      <c r="DJ19" s="69"/>
      <c r="DK19" s="69"/>
      <c r="DL19" s="69"/>
      <c r="DM19" s="69"/>
      <c r="DN19" s="69"/>
      <c r="DO19" s="69"/>
      <c r="DP19" s="69"/>
      <c r="DQ19" s="69"/>
      <c r="DR19" s="69"/>
      <c r="DS19" s="69"/>
      <c r="DT19" s="69"/>
      <c r="DU19" s="69"/>
      <c r="DV19" s="69"/>
      <c r="DW19" s="69"/>
      <c r="DX19" s="69"/>
      <c r="DY19" s="69"/>
      <c r="DZ19" s="69"/>
      <c r="EA19" s="69"/>
      <c r="EB19" s="69"/>
      <c r="EC19" s="69"/>
      <c r="ED19" s="69"/>
      <c r="EE19" s="69"/>
      <c r="EF19" s="69"/>
      <c r="EG19" s="69"/>
      <c r="EH19" s="69"/>
      <c r="EI19" s="69"/>
      <c r="EJ19" s="69"/>
      <c r="EK19" s="69"/>
      <c r="EL19" s="69"/>
      <c r="EM19" s="69"/>
      <c r="EN19" s="69"/>
      <c r="EO19" s="69"/>
      <c r="EP19" s="69"/>
      <c r="EQ19" s="69"/>
      <c r="ER19" s="69"/>
      <c r="ES19" s="69"/>
      <c r="ET19" s="69"/>
      <c r="EU19" s="69"/>
      <c r="EV19" s="69"/>
      <c r="EW19" s="69"/>
      <c r="EX19" s="69"/>
      <c r="EY19" s="69"/>
      <c r="EZ19" s="69"/>
      <c r="FA19" s="69"/>
      <c r="FB19" s="69"/>
      <c r="FC19" s="69"/>
      <c r="FD19" s="69"/>
      <c r="FE19" s="69"/>
      <c r="FF19" s="69"/>
      <c r="FG19" s="69"/>
      <c r="FH19" s="69"/>
      <c r="FI19" s="69"/>
      <c r="FJ19" s="69"/>
      <c r="FK19" s="69"/>
      <c r="FL19" s="69"/>
      <c r="FM19" s="69"/>
      <c r="FN19" s="69"/>
      <c r="FO19" s="69"/>
      <c r="FP19" s="69"/>
      <c r="FQ19" s="69"/>
      <c r="FR19" s="69"/>
      <c r="FS19" s="69"/>
      <c r="FT19" s="69"/>
      <c r="FU19" s="69"/>
      <c r="FV19" s="69"/>
      <c r="FW19" s="69"/>
      <c r="FX19" s="69"/>
      <c r="FY19" s="69"/>
      <c r="FZ19" s="69"/>
      <c r="GA19" s="69"/>
      <c r="GB19" s="69"/>
      <c r="GC19" s="69"/>
      <c r="GD19" s="69"/>
      <c r="GE19" s="69"/>
      <c r="GF19" s="69"/>
      <c r="GG19" s="69"/>
      <c r="GH19" s="69"/>
      <c r="GI19" s="69"/>
      <c r="GJ19" s="69"/>
      <c r="GK19" s="69"/>
      <c r="GL19" s="69"/>
      <c r="GM19" s="69"/>
      <c r="GN19" s="69"/>
      <c r="GO19" s="69"/>
      <c r="GP19" s="69"/>
      <c r="GQ19" s="69"/>
      <c r="GR19" s="69"/>
      <c r="GS19" s="69"/>
      <c r="GT19" s="69"/>
      <c r="GU19" s="69"/>
      <c r="GV19" s="69"/>
      <c r="GW19" s="69"/>
      <c r="GX19" s="69"/>
      <c r="GY19" s="69"/>
      <c r="GZ19" s="69"/>
      <c r="HA19" s="69"/>
      <c r="HB19" s="69"/>
      <c r="HC19" s="69"/>
      <c r="HD19" s="69"/>
      <c r="HE19" s="69"/>
      <c r="HF19" s="69"/>
      <c r="HG19" s="69"/>
      <c r="HH19" s="69"/>
      <c r="HI19" s="69"/>
      <c r="HJ19" s="69"/>
      <c r="HK19" s="69"/>
      <c r="HL19" s="69"/>
      <c r="HM19" s="69"/>
      <c r="HN19" s="69"/>
      <c r="HO19" s="69"/>
      <c r="HP19" s="69"/>
      <c r="HQ19" s="69"/>
      <c r="HR19" s="69"/>
      <c r="HS19" s="69"/>
      <c r="HT19" s="69"/>
      <c r="HU19" s="69"/>
      <c r="HV19" s="69"/>
      <c r="HW19" s="69"/>
      <c r="HX19" s="69"/>
      <c r="HY19" s="69"/>
      <c r="HZ19" s="69"/>
      <c r="IA19" s="69"/>
      <c r="IB19" s="69"/>
      <c r="IC19" s="69"/>
      <c r="ID19" s="69"/>
      <c r="IE19" s="69"/>
      <c r="IF19" s="69"/>
      <c r="IG19" s="69"/>
      <c r="IH19" s="69"/>
      <c r="II19" s="69"/>
      <c r="IJ19" s="69"/>
      <c r="IK19" s="69"/>
      <c r="IL19" s="69"/>
      <c r="IM19" s="69"/>
      <c r="IN19" s="69"/>
      <c r="IO19" s="69"/>
      <c r="IP19" s="69"/>
      <c r="IQ19" s="69"/>
      <c r="IR19" s="69"/>
      <c r="IS19" s="69"/>
      <c r="IT19" s="69"/>
      <c r="IU19" s="69"/>
    </row>
    <row r="20" spans="1:255" ht="12" customHeight="1" x14ac:dyDescent="0.25">
      <c r="A20" s="57"/>
      <c r="B20" s="82" t="s">
        <v>70</v>
      </c>
      <c r="C20" s="83" t="s">
        <v>20</v>
      </c>
      <c r="D20" s="83">
        <v>25</v>
      </c>
      <c r="E20" s="83" t="s">
        <v>71</v>
      </c>
      <c r="F20" s="84">
        <v>25000</v>
      </c>
      <c r="G20" s="85">
        <f>D20*F20</f>
        <v>625000</v>
      </c>
    </row>
    <row r="21" spans="1:255" ht="12" customHeight="1" x14ac:dyDescent="0.25">
      <c r="A21" s="57"/>
      <c r="B21" s="82" t="s">
        <v>72</v>
      </c>
      <c r="C21" s="83" t="s">
        <v>20</v>
      </c>
      <c r="D21" s="83">
        <v>20</v>
      </c>
      <c r="E21" s="83" t="s">
        <v>73</v>
      </c>
      <c r="F21" s="84">
        <v>25000</v>
      </c>
      <c r="G21" s="85">
        <f t="shared" ref="G21:G25" si="0">D21*F21</f>
        <v>500000</v>
      </c>
    </row>
    <row r="22" spans="1:255" ht="12" customHeight="1" x14ac:dyDescent="0.25">
      <c r="A22" s="57"/>
      <c r="B22" s="82" t="s">
        <v>74</v>
      </c>
      <c r="C22" s="83" t="s">
        <v>20</v>
      </c>
      <c r="D22" s="83">
        <v>2</v>
      </c>
      <c r="E22" s="83" t="s">
        <v>75</v>
      </c>
      <c r="F22" s="84">
        <v>25000</v>
      </c>
      <c r="G22" s="85">
        <f t="shared" si="0"/>
        <v>50000</v>
      </c>
    </row>
    <row r="23" spans="1:255" ht="12" customHeight="1" x14ac:dyDescent="0.25">
      <c r="A23" s="57"/>
      <c r="B23" s="82" t="s">
        <v>76</v>
      </c>
      <c r="C23" s="83" t="s">
        <v>20</v>
      </c>
      <c r="D23" s="83">
        <v>7</v>
      </c>
      <c r="E23" s="83" t="s">
        <v>77</v>
      </c>
      <c r="F23" s="84">
        <v>25000</v>
      </c>
      <c r="G23" s="85">
        <f t="shared" si="0"/>
        <v>175000</v>
      </c>
    </row>
    <row r="24" spans="1:255" ht="12" customHeight="1" x14ac:dyDescent="0.25">
      <c r="A24" s="57"/>
      <c r="B24" s="82" t="s">
        <v>78</v>
      </c>
      <c r="C24" s="83" t="s">
        <v>20</v>
      </c>
      <c r="D24" s="83">
        <v>32</v>
      </c>
      <c r="E24" s="83" t="s">
        <v>67</v>
      </c>
      <c r="F24" s="84">
        <v>30000</v>
      </c>
      <c r="G24" s="85">
        <f t="shared" si="0"/>
        <v>960000</v>
      </c>
    </row>
    <row r="25" spans="1:255" ht="12" customHeight="1" x14ac:dyDescent="0.25">
      <c r="A25" s="57"/>
      <c r="B25" s="82" t="s">
        <v>79</v>
      </c>
      <c r="C25" s="83" t="s">
        <v>20</v>
      </c>
      <c r="D25" s="83">
        <v>10</v>
      </c>
      <c r="E25" s="83" t="s">
        <v>75</v>
      </c>
      <c r="F25" s="84">
        <v>25000</v>
      </c>
      <c r="G25" s="85">
        <f t="shared" si="0"/>
        <v>250000</v>
      </c>
    </row>
    <row r="26" spans="1:255" s="70" customFormat="1" ht="11.25" customHeight="1" x14ac:dyDescent="0.25">
      <c r="A26" s="69"/>
      <c r="B26" s="86" t="s">
        <v>21</v>
      </c>
      <c r="C26" s="87"/>
      <c r="D26" s="87"/>
      <c r="E26" s="87"/>
      <c r="F26" s="88"/>
      <c r="G26" s="89">
        <f>SUM(G20:G25)</f>
        <v>2560000</v>
      </c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69"/>
      <c r="CA26" s="69"/>
      <c r="CB26" s="69"/>
      <c r="CC26" s="69"/>
      <c r="CD26" s="69"/>
      <c r="CE26" s="69"/>
      <c r="CF26" s="69"/>
      <c r="CG26" s="69"/>
      <c r="CH26" s="69"/>
      <c r="CI26" s="69"/>
      <c r="CJ26" s="69"/>
      <c r="CK26" s="69"/>
      <c r="CL26" s="69"/>
      <c r="CM26" s="69"/>
      <c r="CN26" s="69"/>
      <c r="CO26" s="69"/>
      <c r="CP26" s="69"/>
      <c r="CQ26" s="69"/>
      <c r="CR26" s="69"/>
      <c r="CS26" s="69"/>
      <c r="CT26" s="69"/>
      <c r="CU26" s="69"/>
      <c r="CV26" s="69"/>
      <c r="CW26" s="69"/>
      <c r="CX26" s="69"/>
      <c r="CY26" s="69"/>
      <c r="CZ26" s="69"/>
      <c r="DA26" s="69"/>
      <c r="DB26" s="69"/>
      <c r="DC26" s="69"/>
      <c r="DD26" s="69"/>
      <c r="DE26" s="69"/>
      <c r="DF26" s="69"/>
      <c r="DG26" s="69"/>
      <c r="DH26" s="69"/>
      <c r="DI26" s="69"/>
      <c r="DJ26" s="69"/>
      <c r="DK26" s="69"/>
      <c r="DL26" s="69"/>
      <c r="DM26" s="69"/>
      <c r="DN26" s="69"/>
      <c r="DO26" s="69"/>
      <c r="DP26" s="69"/>
      <c r="DQ26" s="69"/>
      <c r="DR26" s="69"/>
      <c r="DS26" s="69"/>
      <c r="DT26" s="69"/>
      <c r="DU26" s="69"/>
      <c r="DV26" s="69"/>
      <c r="DW26" s="69"/>
      <c r="DX26" s="69"/>
      <c r="DY26" s="69"/>
      <c r="DZ26" s="69"/>
      <c r="EA26" s="69"/>
      <c r="EB26" s="69"/>
      <c r="EC26" s="69"/>
      <c r="ED26" s="69"/>
      <c r="EE26" s="69"/>
      <c r="EF26" s="69"/>
      <c r="EG26" s="69"/>
      <c r="EH26" s="69"/>
      <c r="EI26" s="69"/>
      <c r="EJ26" s="69"/>
      <c r="EK26" s="69"/>
      <c r="EL26" s="69"/>
      <c r="EM26" s="69"/>
      <c r="EN26" s="69"/>
      <c r="EO26" s="69"/>
      <c r="EP26" s="69"/>
      <c r="EQ26" s="69"/>
      <c r="ER26" s="69"/>
      <c r="ES26" s="69"/>
      <c r="ET26" s="69"/>
      <c r="EU26" s="69"/>
      <c r="EV26" s="69"/>
      <c r="EW26" s="69"/>
      <c r="EX26" s="69"/>
      <c r="EY26" s="69"/>
      <c r="EZ26" s="69"/>
      <c r="FA26" s="69"/>
      <c r="FB26" s="69"/>
      <c r="FC26" s="69"/>
      <c r="FD26" s="69"/>
      <c r="FE26" s="69"/>
      <c r="FF26" s="69"/>
      <c r="FG26" s="69"/>
      <c r="FH26" s="69"/>
      <c r="FI26" s="69"/>
      <c r="FJ26" s="69"/>
      <c r="FK26" s="69"/>
      <c r="FL26" s="69"/>
      <c r="FM26" s="69"/>
      <c r="FN26" s="69"/>
      <c r="FO26" s="69"/>
      <c r="FP26" s="69"/>
      <c r="FQ26" s="69"/>
      <c r="FR26" s="69"/>
      <c r="FS26" s="69"/>
      <c r="FT26" s="69"/>
      <c r="FU26" s="69"/>
      <c r="FV26" s="69"/>
      <c r="FW26" s="69"/>
      <c r="FX26" s="69"/>
      <c r="FY26" s="69"/>
      <c r="FZ26" s="69"/>
      <c r="GA26" s="69"/>
      <c r="GB26" s="69"/>
      <c r="GC26" s="69"/>
      <c r="GD26" s="69"/>
      <c r="GE26" s="69"/>
      <c r="GF26" s="69"/>
      <c r="GG26" s="69"/>
      <c r="GH26" s="69"/>
      <c r="GI26" s="69"/>
      <c r="GJ26" s="69"/>
      <c r="GK26" s="69"/>
      <c r="GL26" s="69"/>
      <c r="GM26" s="69"/>
      <c r="GN26" s="69"/>
      <c r="GO26" s="69"/>
      <c r="GP26" s="69"/>
      <c r="GQ26" s="69"/>
      <c r="GR26" s="69"/>
      <c r="GS26" s="69"/>
      <c r="GT26" s="69"/>
      <c r="GU26" s="69"/>
      <c r="GV26" s="69"/>
      <c r="GW26" s="69"/>
      <c r="GX26" s="69"/>
      <c r="GY26" s="69"/>
      <c r="GZ26" s="69"/>
      <c r="HA26" s="69"/>
      <c r="HB26" s="69"/>
      <c r="HC26" s="69"/>
      <c r="HD26" s="69"/>
      <c r="HE26" s="69"/>
      <c r="HF26" s="69"/>
      <c r="HG26" s="69"/>
      <c r="HH26" s="69"/>
      <c r="HI26" s="69"/>
      <c r="HJ26" s="69"/>
      <c r="HK26" s="69"/>
      <c r="HL26" s="69"/>
      <c r="HM26" s="69"/>
      <c r="HN26" s="69"/>
      <c r="HO26" s="69"/>
      <c r="HP26" s="69"/>
      <c r="HQ26" s="69"/>
      <c r="HR26" s="69"/>
      <c r="HS26" s="69"/>
      <c r="HT26" s="69"/>
      <c r="HU26" s="69"/>
      <c r="HV26" s="69"/>
      <c r="HW26" s="69"/>
      <c r="HX26" s="69"/>
      <c r="HY26" s="69"/>
      <c r="HZ26" s="69"/>
      <c r="IA26" s="69"/>
      <c r="IB26" s="69"/>
      <c r="IC26" s="69"/>
      <c r="ID26" s="69"/>
      <c r="IE26" s="69"/>
      <c r="IF26" s="69"/>
      <c r="IG26" s="69"/>
      <c r="IH26" s="69"/>
      <c r="II26" s="69"/>
      <c r="IJ26" s="69"/>
      <c r="IK26" s="69"/>
      <c r="IL26" s="69"/>
      <c r="IM26" s="69"/>
      <c r="IN26" s="69"/>
      <c r="IO26" s="69"/>
      <c r="IP26" s="69"/>
      <c r="IQ26" s="69"/>
      <c r="IR26" s="69"/>
      <c r="IS26" s="69"/>
      <c r="IT26" s="69"/>
      <c r="IU26" s="69"/>
    </row>
    <row r="27" spans="1:255" s="70" customFormat="1" ht="15.75" customHeight="1" x14ac:dyDescent="0.25">
      <c r="A27" s="74"/>
      <c r="B27" s="90"/>
      <c r="C27" s="91"/>
      <c r="D27" s="91"/>
      <c r="E27" s="91"/>
      <c r="F27" s="92"/>
      <c r="G27" s="92"/>
      <c r="H27" s="69"/>
      <c r="I27" s="69"/>
      <c r="J27" s="69"/>
      <c r="K27" s="93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69"/>
      <c r="CA27" s="69"/>
      <c r="CB27" s="69"/>
      <c r="CC27" s="69"/>
      <c r="CD27" s="69"/>
      <c r="CE27" s="69"/>
      <c r="CF27" s="69"/>
      <c r="CG27" s="69"/>
      <c r="CH27" s="69"/>
      <c r="CI27" s="69"/>
      <c r="CJ27" s="69"/>
      <c r="CK27" s="69"/>
      <c r="CL27" s="69"/>
      <c r="CM27" s="69"/>
      <c r="CN27" s="69"/>
      <c r="CO27" s="69"/>
      <c r="CP27" s="69"/>
      <c r="CQ27" s="69"/>
      <c r="CR27" s="69"/>
      <c r="CS27" s="69"/>
      <c r="CT27" s="69"/>
      <c r="CU27" s="69"/>
      <c r="CV27" s="69"/>
      <c r="CW27" s="69"/>
      <c r="CX27" s="69"/>
      <c r="CY27" s="69"/>
      <c r="CZ27" s="69"/>
      <c r="DA27" s="69"/>
      <c r="DB27" s="69"/>
      <c r="DC27" s="69"/>
      <c r="DD27" s="69"/>
      <c r="DE27" s="69"/>
      <c r="DF27" s="69"/>
      <c r="DG27" s="69"/>
      <c r="DH27" s="69"/>
      <c r="DI27" s="69"/>
      <c r="DJ27" s="69"/>
      <c r="DK27" s="69"/>
      <c r="DL27" s="69"/>
      <c r="DM27" s="69"/>
      <c r="DN27" s="69"/>
      <c r="DO27" s="69"/>
      <c r="DP27" s="69"/>
      <c r="DQ27" s="69"/>
      <c r="DR27" s="69"/>
      <c r="DS27" s="69"/>
      <c r="DT27" s="69"/>
      <c r="DU27" s="69"/>
      <c r="DV27" s="69"/>
      <c r="DW27" s="69"/>
      <c r="DX27" s="69"/>
      <c r="DY27" s="69"/>
      <c r="DZ27" s="69"/>
      <c r="EA27" s="69"/>
      <c r="EB27" s="69"/>
      <c r="EC27" s="69"/>
      <c r="ED27" s="69"/>
      <c r="EE27" s="69"/>
      <c r="EF27" s="69"/>
      <c r="EG27" s="69"/>
      <c r="EH27" s="69"/>
      <c r="EI27" s="69"/>
      <c r="EJ27" s="69"/>
      <c r="EK27" s="69"/>
      <c r="EL27" s="69"/>
      <c r="EM27" s="69"/>
      <c r="EN27" s="69"/>
      <c r="EO27" s="69"/>
      <c r="EP27" s="69"/>
      <c r="EQ27" s="69"/>
      <c r="ER27" s="69"/>
      <c r="ES27" s="69"/>
      <c r="ET27" s="69"/>
      <c r="EU27" s="69"/>
      <c r="EV27" s="69"/>
      <c r="EW27" s="69"/>
      <c r="EX27" s="69"/>
      <c r="EY27" s="69"/>
      <c r="EZ27" s="69"/>
      <c r="FA27" s="69"/>
      <c r="FB27" s="69"/>
      <c r="FC27" s="69"/>
      <c r="FD27" s="69"/>
      <c r="FE27" s="69"/>
      <c r="FF27" s="69"/>
      <c r="FG27" s="69"/>
      <c r="FH27" s="69"/>
      <c r="FI27" s="69"/>
      <c r="FJ27" s="69"/>
      <c r="FK27" s="69"/>
      <c r="FL27" s="69"/>
      <c r="FM27" s="69"/>
      <c r="FN27" s="69"/>
      <c r="FO27" s="69"/>
      <c r="FP27" s="69"/>
      <c r="FQ27" s="69"/>
      <c r="FR27" s="69"/>
      <c r="FS27" s="69"/>
      <c r="FT27" s="69"/>
      <c r="FU27" s="69"/>
      <c r="FV27" s="69"/>
      <c r="FW27" s="69"/>
      <c r="FX27" s="69"/>
      <c r="FY27" s="69"/>
      <c r="FZ27" s="69"/>
      <c r="GA27" s="69"/>
      <c r="GB27" s="69"/>
      <c r="GC27" s="69"/>
      <c r="GD27" s="69"/>
      <c r="GE27" s="69"/>
      <c r="GF27" s="69"/>
      <c r="GG27" s="69"/>
      <c r="GH27" s="69"/>
      <c r="GI27" s="69"/>
      <c r="GJ27" s="69"/>
      <c r="GK27" s="69"/>
      <c r="GL27" s="69"/>
      <c r="GM27" s="69"/>
      <c r="GN27" s="69"/>
      <c r="GO27" s="69"/>
      <c r="GP27" s="69"/>
      <c r="GQ27" s="69"/>
      <c r="GR27" s="69"/>
      <c r="GS27" s="69"/>
      <c r="GT27" s="69"/>
      <c r="GU27" s="69"/>
      <c r="GV27" s="69"/>
      <c r="GW27" s="69"/>
      <c r="GX27" s="69"/>
      <c r="GY27" s="69"/>
      <c r="GZ27" s="69"/>
      <c r="HA27" s="69"/>
      <c r="HB27" s="69"/>
      <c r="HC27" s="69"/>
      <c r="HD27" s="69"/>
      <c r="HE27" s="69"/>
      <c r="HF27" s="69"/>
      <c r="HG27" s="69"/>
      <c r="HH27" s="69"/>
      <c r="HI27" s="69"/>
      <c r="HJ27" s="69"/>
      <c r="HK27" s="69"/>
      <c r="HL27" s="69"/>
      <c r="HM27" s="69"/>
      <c r="HN27" s="69"/>
      <c r="HO27" s="69"/>
      <c r="HP27" s="69"/>
      <c r="HQ27" s="69"/>
      <c r="HR27" s="69"/>
      <c r="HS27" s="69"/>
      <c r="HT27" s="69"/>
      <c r="HU27" s="69"/>
      <c r="HV27" s="69"/>
      <c r="HW27" s="69"/>
      <c r="HX27" s="69"/>
      <c r="HY27" s="69"/>
      <c r="HZ27" s="69"/>
      <c r="IA27" s="69"/>
      <c r="IB27" s="69"/>
      <c r="IC27" s="69"/>
      <c r="ID27" s="69"/>
      <c r="IE27" s="69"/>
      <c r="IF27" s="69"/>
      <c r="IG27" s="69"/>
      <c r="IH27" s="69"/>
      <c r="II27" s="69"/>
      <c r="IJ27" s="69"/>
      <c r="IK27" s="69"/>
      <c r="IL27" s="69"/>
      <c r="IM27" s="69"/>
      <c r="IN27" s="69"/>
      <c r="IO27" s="69"/>
      <c r="IP27" s="69"/>
      <c r="IQ27" s="69"/>
      <c r="IR27" s="69"/>
      <c r="IS27" s="69"/>
      <c r="IT27" s="69"/>
      <c r="IU27" s="69"/>
    </row>
    <row r="28" spans="1:255" s="70" customFormat="1" ht="12" customHeight="1" x14ac:dyDescent="0.25">
      <c r="A28" s="74"/>
      <c r="B28" s="75" t="s">
        <v>22</v>
      </c>
      <c r="C28" s="76"/>
      <c r="D28" s="77"/>
      <c r="E28" s="77"/>
      <c r="F28" s="78"/>
      <c r="G28" s="7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69"/>
      <c r="CA28" s="69"/>
      <c r="CB28" s="69"/>
      <c r="CC28" s="69"/>
      <c r="CD28" s="69"/>
      <c r="CE28" s="69"/>
      <c r="CF28" s="69"/>
      <c r="CG28" s="69"/>
      <c r="CH28" s="69"/>
      <c r="CI28" s="69"/>
      <c r="CJ28" s="69"/>
      <c r="CK28" s="69"/>
      <c r="CL28" s="69"/>
      <c r="CM28" s="69"/>
      <c r="CN28" s="69"/>
      <c r="CO28" s="69"/>
      <c r="CP28" s="69"/>
      <c r="CQ28" s="69"/>
      <c r="CR28" s="69"/>
      <c r="CS28" s="69"/>
      <c r="CT28" s="69"/>
      <c r="CU28" s="69"/>
      <c r="CV28" s="69"/>
      <c r="CW28" s="69"/>
      <c r="CX28" s="69"/>
      <c r="CY28" s="69"/>
      <c r="CZ28" s="69"/>
      <c r="DA28" s="69"/>
      <c r="DB28" s="69"/>
      <c r="DC28" s="69"/>
      <c r="DD28" s="69"/>
      <c r="DE28" s="69"/>
      <c r="DF28" s="69"/>
      <c r="DG28" s="69"/>
      <c r="DH28" s="69"/>
      <c r="DI28" s="69"/>
      <c r="DJ28" s="69"/>
      <c r="DK28" s="69"/>
      <c r="DL28" s="69"/>
      <c r="DM28" s="69"/>
      <c r="DN28" s="69"/>
      <c r="DO28" s="69"/>
      <c r="DP28" s="69"/>
      <c r="DQ28" s="69"/>
      <c r="DR28" s="69"/>
      <c r="DS28" s="69"/>
      <c r="DT28" s="69"/>
      <c r="DU28" s="69"/>
      <c r="DV28" s="69"/>
      <c r="DW28" s="69"/>
      <c r="DX28" s="69"/>
      <c r="DY28" s="69"/>
      <c r="DZ28" s="69"/>
      <c r="EA28" s="69"/>
      <c r="EB28" s="69"/>
      <c r="EC28" s="69"/>
      <c r="ED28" s="69"/>
      <c r="EE28" s="69"/>
      <c r="EF28" s="69"/>
      <c r="EG28" s="69"/>
      <c r="EH28" s="69"/>
      <c r="EI28" s="69"/>
      <c r="EJ28" s="69"/>
      <c r="EK28" s="69"/>
      <c r="EL28" s="69"/>
      <c r="EM28" s="69"/>
      <c r="EN28" s="69"/>
      <c r="EO28" s="69"/>
      <c r="EP28" s="69"/>
      <c r="EQ28" s="69"/>
      <c r="ER28" s="69"/>
      <c r="ES28" s="69"/>
      <c r="ET28" s="69"/>
      <c r="EU28" s="69"/>
      <c r="EV28" s="69"/>
      <c r="EW28" s="69"/>
      <c r="EX28" s="69"/>
      <c r="EY28" s="69"/>
      <c r="EZ28" s="69"/>
      <c r="FA28" s="69"/>
      <c r="FB28" s="69"/>
      <c r="FC28" s="69"/>
      <c r="FD28" s="69"/>
      <c r="FE28" s="69"/>
      <c r="FF28" s="69"/>
      <c r="FG28" s="69"/>
      <c r="FH28" s="69"/>
      <c r="FI28" s="69"/>
      <c r="FJ28" s="69"/>
      <c r="FK28" s="69"/>
      <c r="FL28" s="69"/>
      <c r="FM28" s="69"/>
      <c r="FN28" s="69"/>
      <c r="FO28" s="69"/>
      <c r="FP28" s="69"/>
      <c r="FQ28" s="69"/>
      <c r="FR28" s="69"/>
      <c r="FS28" s="69"/>
      <c r="FT28" s="69"/>
      <c r="FU28" s="69"/>
      <c r="FV28" s="69"/>
      <c r="FW28" s="69"/>
      <c r="FX28" s="69"/>
      <c r="FY28" s="69"/>
      <c r="FZ28" s="69"/>
      <c r="GA28" s="69"/>
      <c r="GB28" s="69"/>
      <c r="GC28" s="69"/>
      <c r="GD28" s="69"/>
      <c r="GE28" s="69"/>
      <c r="GF28" s="69"/>
      <c r="GG28" s="69"/>
      <c r="GH28" s="69"/>
      <c r="GI28" s="69"/>
      <c r="GJ28" s="69"/>
      <c r="GK28" s="69"/>
      <c r="GL28" s="69"/>
      <c r="GM28" s="69"/>
      <c r="GN28" s="69"/>
      <c r="GO28" s="69"/>
      <c r="GP28" s="69"/>
      <c r="GQ28" s="69"/>
      <c r="GR28" s="69"/>
      <c r="GS28" s="69"/>
      <c r="GT28" s="69"/>
      <c r="GU28" s="69"/>
      <c r="GV28" s="69"/>
      <c r="GW28" s="69"/>
      <c r="GX28" s="69"/>
      <c r="GY28" s="69"/>
      <c r="GZ28" s="69"/>
      <c r="HA28" s="69"/>
      <c r="HB28" s="69"/>
      <c r="HC28" s="69"/>
      <c r="HD28" s="69"/>
      <c r="HE28" s="69"/>
      <c r="HF28" s="69"/>
      <c r="HG28" s="69"/>
      <c r="HH28" s="69"/>
      <c r="HI28" s="69"/>
      <c r="HJ28" s="69"/>
      <c r="HK28" s="69"/>
      <c r="HL28" s="69"/>
      <c r="HM28" s="69"/>
      <c r="HN28" s="69"/>
      <c r="HO28" s="69"/>
      <c r="HP28" s="69"/>
      <c r="HQ28" s="69"/>
      <c r="HR28" s="69"/>
      <c r="HS28" s="69"/>
      <c r="HT28" s="69"/>
      <c r="HU28" s="69"/>
      <c r="HV28" s="69"/>
      <c r="HW28" s="69"/>
      <c r="HX28" s="69"/>
      <c r="HY28" s="69"/>
      <c r="HZ28" s="69"/>
      <c r="IA28" s="69"/>
      <c r="IB28" s="69"/>
      <c r="IC28" s="69"/>
      <c r="ID28" s="69"/>
      <c r="IE28" s="69"/>
      <c r="IF28" s="69"/>
      <c r="IG28" s="69"/>
      <c r="IH28" s="69"/>
      <c r="II28" s="69"/>
      <c r="IJ28" s="69"/>
      <c r="IK28" s="69"/>
      <c r="IL28" s="69"/>
      <c r="IM28" s="69"/>
      <c r="IN28" s="69"/>
      <c r="IO28" s="69"/>
      <c r="IP28" s="69"/>
      <c r="IQ28" s="69"/>
      <c r="IR28" s="69"/>
      <c r="IS28" s="69"/>
      <c r="IT28" s="69"/>
      <c r="IU28" s="69"/>
    </row>
    <row r="29" spans="1:255" s="70" customFormat="1" ht="24" customHeight="1" x14ac:dyDescent="0.25">
      <c r="A29" s="74"/>
      <c r="B29" s="80" t="s">
        <v>14</v>
      </c>
      <c r="C29" s="81" t="s">
        <v>15</v>
      </c>
      <c r="D29" s="81" t="s">
        <v>16</v>
      </c>
      <c r="E29" s="80" t="s">
        <v>58</v>
      </c>
      <c r="F29" s="81" t="s">
        <v>18</v>
      </c>
      <c r="G29" s="80" t="s">
        <v>19</v>
      </c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69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69"/>
      <c r="CA29" s="69"/>
      <c r="CB29" s="69"/>
      <c r="CC29" s="69"/>
      <c r="CD29" s="69"/>
      <c r="CE29" s="69"/>
      <c r="CF29" s="69"/>
      <c r="CG29" s="69"/>
      <c r="CH29" s="69"/>
      <c r="CI29" s="69"/>
      <c r="CJ29" s="69"/>
      <c r="CK29" s="69"/>
      <c r="CL29" s="69"/>
      <c r="CM29" s="69"/>
      <c r="CN29" s="69"/>
      <c r="CO29" s="69"/>
      <c r="CP29" s="69"/>
      <c r="CQ29" s="69"/>
      <c r="CR29" s="69"/>
      <c r="CS29" s="69"/>
      <c r="CT29" s="69"/>
      <c r="CU29" s="69"/>
      <c r="CV29" s="69"/>
      <c r="CW29" s="69"/>
      <c r="CX29" s="69"/>
      <c r="CY29" s="69"/>
      <c r="CZ29" s="69"/>
      <c r="DA29" s="69"/>
      <c r="DB29" s="69"/>
      <c r="DC29" s="69"/>
      <c r="DD29" s="69"/>
      <c r="DE29" s="69"/>
      <c r="DF29" s="69"/>
      <c r="DG29" s="69"/>
      <c r="DH29" s="69"/>
      <c r="DI29" s="69"/>
      <c r="DJ29" s="69"/>
      <c r="DK29" s="69"/>
      <c r="DL29" s="69"/>
      <c r="DM29" s="69"/>
      <c r="DN29" s="69"/>
      <c r="DO29" s="69"/>
      <c r="DP29" s="69"/>
      <c r="DQ29" s="69"/>
      <c r="DR29" s="69"/>
      <c r="DS29" s="69"/>
      <c r="DT29" s="69"/>
      <c r="DU29" s="69"/>
      <c r="DV29" s="69"/>
      <c r="DW29" s="69"/>
      <c r="DX29" s="69"/>
      <c r="DY29" s="69"/>
      <c r="DZ29" s="69"/>
      <c r="EA29" s="69"/>
      <c r="EB29" s="69"/>
      <c r="EC29" s="69"/>
      <c r="ED29" s="69"/>
      <c r="EE29" s="69"/>
      <c r="EF29" s="69"/>
      <c r="EG29" s="69"/>
      <c r="EH29" s="69"/>
      <c r="EI29" s="69"/>
      <c r="EJ29" s="69"/>
      <c r="EK29" s="69"/>
      <c r="EL29" s="69"/>
      <c r="EM29" s="69"/>
      <c r="EN29" s="69"/>
      <c r="EO29" s="69"/>
      <c r="EP29" s="69"/>
      <c r="EQ29" s="69"/>
      <c r="ER29" s="69"/>
      <c r="ES29" s="69"/>
      <c r="ET29" s="69"/>
      <c r="EU29" s="69"/>
      <c r="EV29" s="69"/>
      <c r="EW29" s="69"/>
      <c r="EX29" s="69"/>
      <c r="EY29" s="69"/>
      <c r="EZ29" s="69"/>
      <c r="FA29" s="69"/>
      <c r="FB29" s="69"/>
      <c r="FC29" s="69"/>
      <c r="FD29" s="69"/>
      <c r="FE29" s="69"/>
      <c r="FF29" s="69"/>
      <c r="FG29" s="69"/>
      <c r="FH29" s="69"/>
      <c r="FI29" s="69"/>
      <c r="FJ29" s="69"/>
      <c r="FK29" s="69"/>
      <c r="FL29" s="69"/>
      <c r="FM29" s="69"/>
      <c r="FN29" s="69"/>
      <c r="FO29" s="69"/>
      <c r="FP29" s="69"/>
      <c r="FQ29" s="69"/>
      <c r="FR29" s="69"/>
      <c r="FS29" s="69"/>
      <c r="FT29" s="69"/>
      <c r="FU29" s="69"/>
      <c r="FV29" s="69"/>
      <c r="FW29" s="69"/>
      <c r="FX29" s="69"/>
      <c r="FY29" s="69"/>
      <c r="FZ29" s="69"/>
      <c r="GA29" s="69"/>
      <c r="GB29" s="69"/>
      <c r="GC29" s="69"/>
      <c r="GD29" s="69"/>
      <c r="GE29" s="69"/>
      <c r="GF29" s="69"/>
      <c r="GG29" s="69"/>
      <c r="GH29" s="69"/>
      <c r="GI29" s="69"/>
      <c r="GJ29" s="69"/>
      <c r="GK29" s="69"/>
      <c r="GL29" s="69"/>
      <c r="GM29" s="69"/>
      <c r="GN29" s="69"/>
      <c r="GO29" s="69"/>
      <c r="GP29" s="69"/>
      <c r="GQ29" s="69"/>
      <c r="GR29" s="69"/>
      <c r="GS29" s="69"/>
      <c r="GT29" s="69"/>
      <c r="GU29" s="69"/>
      <c r="GV29" s="69"/>
      <c r="GW29" s="69"/>
      <c r="GX29" s="69"/>
      <c r="GY29" s="69"/>
      <c r="GZ29" s="69"/>
      <c r="HA29" s="69"/>
      <c r="HB29" s="69"/>
      <c r="HC29" s="69"/>
      <c r="HD29" s="69"/>
      <c r="HE29" s="69"/>
      <c r="HF29" s="69"/>
      <c r="HG29" s="69"/>
      <c r="HH29" s="69"/>
      <c r="HI29" s="69"/>
      <c r="HJ29" s="69"/>
      <c r="HK29" s="69"/>
      <c r="HL29" s="69"/>
      <c r="HM29" s="69"/>
      <c r="HN29" s="69"/>
      <c r="HO29" s="69"/>
      <c r="HP29" s="69"/>
      <c r="HQ29" s="69"/>
      <c r="HR29" s="69"/>
      <c r="HS29" s="69"/>
      <c r="HT29" s="69"/>
      <c r="HU29" s="69"/>
      <c r="HV29" s="69"/>
      <c r="HW29" s="69"/>
      <c r="HX29" s="69"/>
      <c r="HY29" s="69"/>
      <c r="HZ29" s="69"/>
      <c r="IA29" s="69"/>
      <c r="IB29" s="69"/>
      <c r="IC29" s="69"/>
      <c r="ID29" s="69"/>
      <c r="IE29" s="69"/>
      <c r="IF29" s="69"/>
      <c r="IG29" s="69"/>
      <c r="IH29" s="69"/>
      <c r="II29" s="69"/>
      <c r="IJ29" s="69"/>
      <c r="IK29" s="69"/>
      <c r="IL29" s="69"/>
      <c r="IM29" s="69"/>
      <c r="IN29" s="69"/>
      <c r="IO29" s="69"/>
      <c r="IP29" s="69"/>
      <c r="IQ29" s="69"/>
      <c r="IR29" s="69"/>
      <c r="IS29" s="69"/>
      <c r="IT29" s="69"/>
      <c r="IU29" s="69"/>
    </row>
    <row r="30" spans="1:255" ht="12" customHeight="1" x14ac:dyDescent="0.25">
      <c r="A30" s="57"/>
      <c r="B30" s="82"/>
      <c r="C30" s="83" t="s">
        <v>58</v>
      </c>
      <c r="D30" s="83" t="s">
        <v>58</v>
      </c>
      <c r="E30" s="83" t="s">
        <v>58</v>
      </c>
      <c r="F30" s="84" t="s">
        <v>58</v>
      </c>
      <c r="G30" s="85"/>
    </row>
    <row r="31" spans="1:255" s="70" customFormat="1" ht="11.25" customHeight="1" x14ac:dyDescent="0.25">
      <c r="A31" s="69"/>
      <c r="B31" s="86" t="s">
        <v>23</v>
      </c>
      <c r="C31" s="87"/>
      <c r="D31" s="87"/>
      <c r="E31" s="87"/>
      <c r="F31" s="88"/>
      <c r="G31" s="89">
        <f>SUM(G30)</f>
        <v>0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69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69"/>
      <c r="CA31" s="69"/>
      <c r="CB31" s="69"/>
      <c r="CC31" s="69"/>
      <c r="CD31" s="69"/>
      <c r="CE31" s="69"/>
      <c r="CF31" s="69"/>
      <c r="CG31" s="69"/>
      <c r="CH31" s="69"/>
      <c r="CI31" s="69"/>
      <c r="CJ31" s="69"/>
      <c r="CK31" s="69"/>
      <c r="CL31" s="69"/>
      <c r="CM31" s="69"/>
      <c r="CN31" s="69"/>
      <c r="CO31" s="69"/>
      <c r="CP31" s="69"/>
      <c r="CQ31" s="69"/>
      <c r="CR31" s="69"/>
      <c r="CS31" s="69"/>
      <c r="CT31" s="69"/>
      <c r="CU31" s="69"/>
      <c r="CV31" s="69"/>
      <c r="CW31" s="69"/>
      <c r="CX31" s="69"/>
      <c r="CY31" s="69"/>
      <c r="CZ31" s="69"/>
      <c r="DA31" s="69"/>
      <c r="DB31" s="69"/>
      <c r="DC31" s="69"/>
      <c r="DD31" s="69"/>
      <c r="DE31" s="69"/>
      <c r="DF31" s="69"/>
      <c r="DG31" s="69"/>
      <c r="DH31" s="69"/>
      <c r="DI31" s="69"/>
      <c r="DJ31" s="69"/>
      <c r="DK31" s="69"/>
      <c r="DL31" s="69"/>
      <c r="DM31" s="69"/>
      <c r="DN31" s="69"/>
      <c r="DO31" s="69"/>
      <c r="DP31" s="69"/>
      <c r="DQ31" s="69"/>
      <c r="DR31" s="69"/>
      <c r="DS31" s="69"/>
      <c r="DT31" s="69"/>
      <c r="DU31" s="69"/>
      <c r="DV31" s="69"/>
      <c r="DW31" s="69"/>
      <c r="DX31" s="69"/>
      <c r="DY31" s="69"/>
      <c r="DZ31" s="69"/>
      <c r="EA31" s="69"/>
      <c r="EB31" s="69"/>
      <c r="EC31" s="69"/>
      <c r="ED31" s="69"/>
      <c r="EE31" s="69"/>
      <c r="EF31" s="69"/>
      <c r="EG31" s="69"/>
      <c r="EH31" s="69"/>
      <c r="EI31" s="69"/>
      <c r="EJ31" s="69"/>
      <c r="EK31" s="69"/>
      <c r="EL31" s="69"/>
      <c r="EM31" s="69"/>
      <c r="EN31" s="69"/>
      <c r="EO31" s="69"/>
      <c r="EP31" s="69"/>
      <c r="EQ31" s="69"/>
      <c r="ER31" s="69"/>
      <c r="ES31" s="69"/>
      <c r="ET31" s="69"/>
      <c r="EU31" s="69"/>
      <c r="EV31" s="69"/>
      <c r="EW31" s="69"/>
      <c r="EX31" s="69"/>
      <c r="EY31" s="69"/>
      <c r="EZ31" s="69"/>
      <c r="FA31" s="69"/>
      <c r="FB31" s="69"/>
      <c r="FC31" s="69"/>
      <c r="FD31" s="69"/>
      <c r="FE31" s="69"/>
      <c r="FF31" s="69"/>
      <c r="FG31" s="69"/>
      <c r="FH31" s="69"/>
      <c r="FI31" s="69"/>
      <c r="FJ31" s="69"/>
      <c r="FK31" s="69"/>
      <c r="FL31" s="69"/>
      <c r="FM31" s="69"/>
      <c r="FN31" s="69"/>
      <c r="FO31" s="69"/>
      <c r="FP31" s="69"/>
      <c r="FQ31" s="69"/>
      <c r="FR31" s="69"/>
      <c r="FS31" s="69"/>
      <c r="FT31" s="69"/>
      <c r="FU31" s="69"/>
      <c r="FV31" s="69"/>
      <c r="FW31" s="69"/>
      <c r="FX31" s="69"/>
      <c r="FY31" s="69"/>
      <c r="FZ31" s="69"/>
      <c r="GA31" s="69"/>
      <c r="GB31" s="69"/>
      <c r="GC31" s="69"/>
      <c r="GD31" s="69"/>
      <c r="GE31" s="69"/>
      <c r="GF31" s="69"/>
      <c r="GG31" s="69"/>
      <c r="GH31" s="69"/>
      <c r="GI31" s="69"/>
      <c r="GJ31" s="69"/>
      <c r="GK31" s="69"/>
      <c r="GL31" s="69"/>
      <c r="GM31" s="69"/>
      <c r="GN31" s="69"/>
      <c r="GO31" s="69"/>
      <c r="GP31" s="69"/>
      <c r="GQ31" s="69"/>
      <c r="GR31" s="69"/>
      <c r="GS31" s="69"/>
      <c r="GT31" s="69"/>
      <c r="GU31" s="69"/>
      <c r="GV31" s="69"/>
      <c r="GW31" s="69"/>
      <c r="GX31" s="69"/>
      <c r="GY31" s="69"/>
      <c r="GZ31" s="69"/>
      <c r="HA31" s="69"/>
      <c r="HB31" s="69"/>
      <c r="HC31" s="69"/>
      <c r="HD31" s="69"/>
      <c r="HE31" s="69"/>
      <c r="HF31" s="69"/>
      <c r="HG31" s="69"/>
      <c r="HH31" s="69"/>
      <c r="HI31" s="69"/>
      <c r="HJ31" s="69"/>
      <c r="HK31" s="69"/>
      <c r="HL31" s="69"/>
      <c r="HM31" s="69"/>
      <c r="HN31" s="69"/>
      <c r="HO31" s="69"/>
      <c r="HP31" s="69"/>
      <c r="HQ31" s="69"/>
      <c r="HR31" s="69"/>
      <c r="HS31" s="69"/>
      <c r="HT31" s="69"/>
      <c r="HU31" s="69"/>
      <c r="HV31" s="69"/>
      <c r="HW31" s="69"/>
      <c r="HX31" s="69"/>
      <c r="HY31" s="69"/>
      <c r="HZ31" s="69"/>
      <c r="IA31" s="69"/>
      <c r="IB31" s="69"/>
      <c r="IC31" s="69"/>
      <c r="ID31" s="69"/>
      <c r="IE31" s="69"/>
      <c r="IF31" s="69"/>
      <c r="IG31" s="69"/>
      <c r="IH31" s="69"/>
      <c r="II31" s="69"/>
      <c r="IJ31" s="69"/>
      <c r="IK31" s="69"/>
      <c r="IL31" s="69"/>
      <c r="IM31" s="69"/>
      <c r="IN31" s="69"/>
      <c r="IO31" s="69"/>
      <c r="IP31" s="69"/>
      <c r="IQ31" s="69"/>
      <c r="IR31" s="69"/>
      <c r="IS31" s="69"/>
      <c r="IT31" s="69"/>
      <c r="IU31" s="69"/>
    </row>
    <row r="32" spans="1:255" s="70" customFormat="1" ht="15.75" customHeight="1" x14ac:dyDescent="0.25">
      <c r="A32" s="74"/>
      <c r="B32" s="90"/>
      <c r="C32" s="91"/>
      <c r="D32" s="91"/>
      <c r="E32" s="91"/>
      <c r="F32" s="92"/>
      <c r="G32" s="92"/>
      <c r="H32" s="69"/>
      <c r="I32" s="69"/>
      <c r="J32" s="69"/>
      <c r="K32" s="93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  <c r="BL32" s="69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69"/>
      <c r="CA32" s="69"/>
      <c r="CB32" s="69"/>
      <c r="CC32" s="69"/>
      <c r="CD32" s="69"/>
      <c r="CE32" s="69"/>
      <c r="CF32" s="69"/>
      <c r="CG32" s="69"/>
      <c r="CH32" s="69"/>
      <c r="CI32" s="69"/>
      <c r="CJ32" s="69"/>
      <c r="CK32" s="69"/>
      <c r="CL32" s="69"/>
      <c r="CM32" s="69"/>
      <c r="CN32" s="69"/>
      <c r="CO32" s="69"/>
      <c r="CP32" s="69"/>
      <c r="CQ32" s="69"/>
      <c r="CR32" s="69"/>
      <c r="CS32" s="69"/>
      <c r="CT32" s="69"/>
      <c r="CU32" s="69"/>
      <c r="CV32" s="69"/>
      <c r="CW32" s="69"/>
      <c r="CX32" s="69"/>
      <c r="CY32" s="69"/>
      <c r="CZ32" s="69"/>
      <c r="DA32" s="69"/>
      <c r="DB32" s="69"/>
      <c r="DC32" s="69"/>
      <c r="DD32" s="69"/>
      <c r="DE32" s="69"/>
      <c r="DF32" s="69"/>
      <c r="DG32" s="69"/>
      <c r="DH32" s="69"/>
      <c r="DI32" s="69"/>
      <c r="DJ32" s="69"/>
      <c r="DK32" s="69"/>
      <c r="DL32" s="69"/>
      <c r="DM32" s="69"/>
      <c r="DN32" s="69"/>
      <c r="DO32" s="69"/>
      <c r="DP32" s="69"/>
      <c r="DQ32" s="69"/>
      <c r="DR32" s="69"/>
      <c r="DS32" s="69"/>
      <c r="DT32" s="69"/>
      <c r="DU32" s="69"/>
      <c r="DV32" s="69"/>
      <c r="DW32" s="69"/>
      <c r="DX32" s="69"/>
      <c r="DY32" s="69"/>
      <c r="DZ32" s="69"/>
      <c r="EA32" s="69"/>
      <c r="EB32" s="69"/>
      <c r="EC32" s="69"/>
      <c r="ED32" s="69"/>
      <c r="EE32" s="69"/>
      <c r="EF32" s="69"/>
      <c r="EG32" s="69"/>
      <c r="EH32" s="69"/>
      <c r="EI32" s="69"/>
      <c r="EJ32" s="69"/>
      <c r="EK32" s="69"/>
      <c r="EL32" s="69"/>
      <c r="EM32" s="69"/>
      <c r="EN32" s="69"/>
      <c r="EO32" s="69"/>
      <c r="EP32" s="69"/>
      <c r="EQ32" s="69"/>
      <c r="ER32" s="69"/>
      <c r="ES32" s="69"/>
      <c r="ET32" s="69"/>
      <c r="EU32" s="69"/>
      <c r="EV32" s="69"/>
      <c r="EW32" s="69"/>
      <c r="EX32" s="69"/>
      <c r="EY32" s="69"/>
      <c r="EZ32" s="69"/>
      <c r="FA32" s="69"/>
      <c r="FB32" s="69"/>
      <c r="FC32" s="69"/>
      <c r="FD32" s="69"/>
      <c r="FE32" s="69"/>
      <c r="FF32" s="69"/>
      <c r="FG32" s="69"/>
      <c r="FH32" s="69"/>
      <c r="FI32" s="69"/>
      <c r="FJ32" s="69"/>
      <c r="FK32" s="69"/>
      <c r="FL32" s="69"/>
      <c r="FM32" s="69"/>
      <c r="FN32" s="69"/>
      <c r="FO32" s="69"/>
      <c r="FP32" s="69"/>
      <c r="FQ32" s="69"/>
      <c r="FR32" s="69"/>
      <c r="FS32" s="69"/>
      <c r="FT32" s="69"/>
      <c r="FU32" s="69"/>
      <c r="FV32" s="69"/>
      <c r="FW32" s="69"/>
      <c r="FX32" s="69"/>
      <c r="FY32" s="69"/>
      <c r="FZ32" s="69"/>
      <c r="GA32" s="69"/>
      <c r="GB32" s="69"/>
      <c r="GC32" s="69"/>
      <c r="GD32" s="69"/>
      <c r="GE32" s="69"/>
      <c r="GF32" s="69"/>
      <c r="GG32" s="69"/>
      <c r="GH32" s="69"/>
      <c r="GI32" s="69"/>
      <c r="GJ32" s="69"/>
      <c r="GK32" s="69"/>
      <c r="GL32" s="69"/>
      <c r="GM32" s="69"/>
      <c r="GN32" s="69"/>
      <c r="GO32" s="69"/>
      <c r="GP32" s="69"/>
      <c r="GQ32" s="69"/>
      <c r="GR32" s="69"/>
      <c r="GS32" s="69"/>
      <c r="GT32" s="69"/>
      <c r="GU32" s="69"/>
      <c r="GV32" s="69"/>
      <c r="GW32" s="69"/>
      <c r="GX32" s="69"/>
      <c r="GY32" s="69"/>
      <c r="GZ32" s="69"/>
      <c r="HA32" s="69"/>
      <c r="HB32" s="69"/>
      <c r="HC32" s="69"/>
      <c r="HD32" s="69"/>
      <c r="HE32" s="69"/>
      <c r="HF32" s="69"/>
      <c r="HG32" s="69"/>
      <c r="HH32" s="69"/>
      <c r="HI32" s="69"/>
      <c r="HJ32" s="69"/>
      <c r="HK32" s="69"/>
      <c r="HL32" s="69"/>
      <c r="HM32" s="69"/>
      <c r="HN32" s="69"/>
      <c r="HO32" s="69"/>
      <c r="HP32" s="69"/>
      <c r="HQ32" s="69"/>
      <c r="HR32" s="69"/>
      <c r="HS32" s="69"/>
      <c r="HT32" s="69"/>
      <c r="HU32" s="69"/>
      <c r="HV32" s="69"/>
      <c r="HW32" s="69"/>
      <c r="HX32" s="69"/>
      <c r="HY32" s="69"/>
      <c r="HZ32" s="69"/>
      <c r="IA32" s="69"/>
      <c r="IB32" s="69"/>
      <c r="IC32" s="69"/>
      <c r="ID32" s="69"/>
      <c r="IE32" s="69"/>
      <c r="IF32" s="69"/>
      <c r="IG32" s="69"/>
      <c r="IH32" s="69"/>
      <c r="II32" s="69"/>
      <c r="IJ32" s="69"/>
      <c r="IK32" s="69"/>
      <c r="IL32" s="69"/>
      <c r="IM32" s="69"/>
      <c r="IN32" s="69"/>
      <c r="IO32" s="69"/>
      <c r="IP32" s="69"/>
      <c r="IQ32" s="69"/>
      <c r="IR32" s="69"/>
      <c r="IS32" s="69"/>
      <c r="IT32" s="69"/>
      <c r="IU32" s="69"/>
    </row>
    <row r="33" spans="1:255" s="70" customFormat="1" ht="12" customHeight="1" x14ac:dyDescent="0.25">
      <c r="A33" s="74"/>
      <c r="B33" s="75" t="s">
        <v>24</v>
      </c>
      <c r="C33" s="76"/>
      <c r="D33" s="77"/>
      <c r="E33" s="77"/>
      <c r="F33" s="78"/>
      <c r="G33" s="7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69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69"/>
      <c r="CA33" s="69"/>
      <c r="CB33" s="69"/>
      <c r="CC33" s="69"/>
      <c r="CD33" s="69"/>
      <c r="CE33" s="69"/>
      <c r="CF33" s="69"/>
      <c r="CG33" s="69"/>
      <c r="CH33" s="69"/>
      <c r="CI33" s="69"/>
      <c r="CJ33" s="69"/>
      <c r="CK33" s="69"/>
      <c r="CL33" s="69"/>
      <c r="CM33" s="69"/>
      <c r="CN33" s="69"/>
      <c r="CO33" s="69"/>
      <c r="CP33" s="69"/>
      <c r="CQ33" s="69"/>
      <c r="CR33" s="69"/>
      <c r="CS33" s="69"/>
      <c r="CT33" s="69"/>
      <c r="CU33" s="69"/>
      <c r="CV33" s="69"/>
      <c r="CW33" s="69"/>
      <c r="CX33" s="69"/>
      <c r="CY33" s="69"/>
      <c r="CZ33" s="69"/>
      <c r="DA33" s="69"/>
      <c r="DB33" s="69"/>
      <c r="DC33" s="69"/>
      <c r="DD33" s="69"/>
      <c r="DE33" s="69"/>
      <c r="DF33" s="69"/>
      <c r="DG33" s="69"/>
      <c r="DH33" s="69"/>
      <c r="DI33" s="69"/>
      <c r="DJ33" s="69"/>
      <c r="DK33" s="69"/>
      <c r="DL33" s="69"/>
      <c r="DM33" s="69"/>
      <c r="DN33" s="69"/>
      <c r="DO33" s="69"/>
      <c r="DP33" s="69"/>
      <c r="DQ33" s="69"/>
      <c r="DR33" s="69"/>
      <c r="DS33" s="69"/>
      <c r="DT33" s="69"/>
      <c r="DU33" s="69"/>
      <c r="DV33" s="69"/>
      <c r="DW33" s="69"/>
      <c r="DX33" s="69"/>
      <c r="DY33" s="69"/>
      <c r="DZ33" s="69"/>
      <c r="EA33" s="69"/>
      <c r="EB33" s="69"/>
      <c r="EC33" s="69"/>
      <c r="ED33" s="69"/>
      <c r="EE33" s="69"/>
      <c r="EF33" s="69"/>
      <c r="EG33" s="69"/>
      <c r="EH33" s="69"/>
      <c r="EI33" s="69"/>
      <c r="EJ33" s="69"/>
      <c r="EK33" s="69"/>
      <c r="EL33" s="69"/>
      <c r="EM33" s="69"/>
      <c r="EN33" s="69"/>
      <c r="EO33" s="69"/>
      <c r="EP33" s="69"/>
      <c r="EQ33" s="69"/>
      <c r="ER33" s="69"/>
      <c r="ES33" s="69"/>
      <c r="ET33" s="69"/>
      <c r="EU33" s="69"/>
      <c r="EV33" s="69"/>
      <c r="EW33" s="69"/>
      <c r="EX33" s="69"/>
      <c r="EY33" s="69"/>
      <c r="EZ33" s="69"/>
      <c r="FA33" s="69"/>
      <c r="FB33" s="69"/>
      <c r="FC33" s="69"/>
      <c r="FD33" s="69"/>
      <c r="FE33" s="69"/>
      <c r="FF33" s="69"/>
      <c r="FG33" s="69"/>
      <c r="FH33" s="69"/>
      <c r="FI33" s="69"/>
      <c r="FJ33" s="69"/>
      <c r="FK33" s="69"/>
      <c r="FL33" s="69"/>
      <c r="FM33" s="69"/>
      <c r="FN33" s="69"/>
      <c r="FO33" s="69"/>
      <c r="FP33" s="69"/>
      <c r="FQ33" s="69"/>
      <c r="FR33" s="69"/>
      <c r="FS33" s="69"/>
      <c r="FT33" s="69"/>
      <c r="FU33" s="69"/>
      <c r="FV33" s="69"/>
      <c r="FW33" s="69"/>
      <c r="FX33" s="69"/>
      <c r="FY33" s="69"/>
      <c r="FZ33" s="69"/>
      <c r="GA33" s="69"/>
      <c r="GB33" s="69"/>
      <c r="GC33" s="69"/>
      <c r="GD33" s="69"/>
      <c r="GE33" s="69"/>
      <c r="GF33" s="69"/>
      <c r="GG33" s="69"/>
      <c r="GH33" s="69"/>
      <c r="GI33" s="69"/>
      <c r="GJ33" s="69"/>
      <c r="GK33" s="69"/>
      <c r="GL33" s="69"/>
      <c r="GM33" s="69"/>
      <c r="GN33" s="69"/>
      <c r="GO33" s="69"/>
      <c r="GP33" s="69"/>
      <c r="GQ33" s="69"/>
      <c r="GR33" s="69"/>
      <c r="GS33" s="69"/>
      <c r="GT33" s="69"/>
      <c r="GU33" s="69"/>
      <c r="GV33" s="69"/>
      <c r="GW33" s="69"/>
      <c r="GX33" s="69"/>
      <c r="GY33" s="69"/>
      <c r="GZ33" s="69"/>
      <c r="HA33" s="69"/>
      <c r="HB33" s="69"/>
      <c r="HC33" s="69"/>
      <c r="HD33" s="69"/>
      <c r="HE33" s="69"/>
      <c r="HF33" s="69"/>
      <c r="HG33" s="69"/>
      <c r="HH33" s="69"/>
      <c r="HI33" s="69"/>
      <c r="HJ33" s="69"/>
      <c r="HK33" s="69"/>
      <c r="HL33" s="69"/>
      <c r="HM33" s="69"/>
      <c r="HN33" s="69"/>
      <c r="HO33" s="69"/>
      <c r="HP33" s="69"/>
      <c r="HQ33" s="69"/>
      <c r="HR33" s="69"/>
      <c r="HS33" s="69"/>
      <c r="HT33" s="69"/>
      <c r="HU33" s="69"/>
      <c r="HV33" s="69"/>
      <c r="HW33" s="69"/>
      <c r="HX33" s="69"/>
      <c r="HY33" s="69"/>
      <c r="HZ33" s="69"/>
      <c r="IA33" s="69"/>
      <c r="IB33" s="69"/>
      <c r="IC33" s="69"/>
      <c r="ID33" s="69"/>
      <c r="IE33" s="69"/>
      <c r="IF33" s="69"/>
      <c r="IG33" s="69"/>
      <c r="IH33" s="69"/>
      <c r="II33" s="69"/>
      <c r="IJ33" s="69"/>
      <c r="IK33" s="69"/>
      <c r="IL33" s="69"/>
      <c r="IM33" s="69"/>
      <c r="IN33" s="69"/>
      <c r="IO33" s="69"/>
      <c r="IP33" s="69"/>
      <c r="IQ33" s="69"/>
      <c r="IR33" s="69"/>
      <c r="IS33" s="69"/>
      <c r="IT33" s="69"/>
      <c r="IU33" s="69"/>
    </row>
    <row r="34" spans="1:255" s="70" customFormat="1" ht="24" customHeight="1" x14ac:dyDescent="0.25">
      <c r="A34" s="74"/>
      <c r="B34" s="80" t="s">
        <v>14</v>
      </c>
      <c r="C34" s="81" t="s">
        <v>15</v>
      </c>
      <c r="D34" s="81" t="s">
        <v>16</v>
      </c>
      <c r="E34" s="80" t="s">
        <v>17</v>
      </c>
      <c r="F34" s="81" t="s">
        <v>18</v>
      </c>
      <c r="G34" s="80" t="s">
        <v>19</v>
      </c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69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69"/>
      <c r="CA34" s="69"/>
      <c r="CB34" s="69"/>
      <c r="CC34" s="69"/>
      <c r="CD34" s="69"/>
      <c r="CE34" s="69"/>
      <c r="CF34" s="69"/>
      <c r="CG34" s="69"/>
      <c r="CH34" s="69"/>
      <c r="CI34" s="69"/>
      <c r="CJ34" s="69"/>
      <c r="CK34" s="69"/>
      <c r="CL34" s="69"/>
      <c r="CM34" s="69"/>
      <c r="CN34" s="69"/>
      <c r="CO34" s="69"/>
      <c r="CP34" s="69"/>
      <c r="CQ34" s="69"/>
      <c r="CR34" s="69"/>
      <c r="CS34" s="69"/>
      <c r="CT34" s="69"/>
      <c r="CU34" s="69"/>
      <c r="CV34" s="69"/>
      <c r="CW34" s="69"/>
      <c r="CX34" s="69"/>
      <c r="CY34" s="69"/>
      <c r="CZ34" s="69"/>
      <c r="DA34" s="69"/>
      <c r="DB34" s="69"/>
      <c r="DC34" s="69"/>
      <c r="DD34" s="69"/>
      <c r="DE34" s="69"/>
      <c r="DF34" s="69"/>
      <c r="DG34" s="69"/>
      <c r="DH34" s="69"/>
      <c r="DI34" s="69"/>
      <c r="DJ34" s="69"/>
      <c r="DK34" s="69"/>
      <c r="DL34" s="69"/>
      <c r="DM34" s="69"/>
      <c r="DN34" s="69"/>
      <c r="DO34" s="69"/>
      <c r="DP34" s="69"/>
      <c r="DQ34" s="69"/>
      <c r="DR34" s="69"/>
      <c r="DS34" s="69"/>
      <c r="DT34" s="69"/>
      <c r="DU34" s="69"/>
      <c r="DV34" s="69"/>
      <c r="DW34" s="69"/>
      <c r="DX34" s="69"/>
      <c r="DY34" s="69"/>
      <c r="DZ34" s="69"/>
      <c r="EA34" s="69"/>
      <c r="EB34" s="69"/>
      <c r="EC34" s="69"/>
      <c r="ED34" s="69"/>
      <c r="EE34" s="69"/>
      <c r="EF34" s="69"/>
      <c r="EG34" s="69"/>
      <c r="EH34" s="69"/>
      <c r="EI34" s="69"/>
      <c r="EJ34" s="69"/>
      <c r="EK34" s="69"/>
      <c r="EL34" s="69"/>
      <c r="EM34" s="69"/>
      <c r="EN34" s="69"/>
      <c r="EO34" s="69"/>
      <c r="EP34" s="69"/>
      <c r="EQ34" s="69"/>
      <c r="ER34" s="69"/>
      <c r="ES34" s="69"/>
      <c r="ET34" s="69"/>
      <c r="EU34" s="69"/>
      <c r="EV34" s="69"/>
      <c r="EW34" s="69"/>
      <c r="EX34" s="69"/>
      <c r="EY34" s="69"/>
      <c r="EZ34" s="69"/>
      <c r="FA34" s="69"/>
      <c r="FB34" s="69"/>
      <c r="FC34" s="69"/>
      <c r="FD34" s="69"/>
      <c r="FE34" s="69"/>
      <c r="FF34" s="69"/>
      <c r="FG34" s="69"/>
      <c r="FH34" s="69"/>
      <c r="FI34" s="69"/>
      <c r="FJ34" s="69"/>
      <c r="FK34" s="69"/>
      <c r="FL34" s="69"/>
      <c r="FM34" s="69"/>
      <c r="FN34" s="69"/>
      <c r="FO34" s="69"/>
      <c r="FP34" s="69"/>
      <c r="FQ34" s="69"/>
      <c r="FR34" s="69"/>
      <c r="FS34" s="69"/>
      <c r="FT34" s="69"/>
      <c r="FU34" s="69"/>
      <c r="FV34" s="69"/>
      <c r="FW34" s="69"/>
      <c r="FX34" s="69"/>
      <c r="FY34" s="69"/>
      <c r="FZ34" s="69"/>
      <c r="GA34" s="69"/>
      <c r="GB34" s="69"/>
      <c r="GC34" s="69"/>
      <c r="GD34" s="69"/>
      <c r="GE34" s="69"/>
      <c r="GF34" s="69"/>
      <c r="GG34" s="69"/>
      <c r="GH34" s="69"/>
      <c r="GI34" s="69"/>
      <c r="GJ34" s="69"/>
      <c r="GK34" s="69"/>
      <c r="GL34" s="69"/>
      <c r="GM34" s="69"/>
      <c r="GN34" s="69"/>
      <c r="GO34" s="69"/>
      <c r="GP34" s="69"/>
      <c r="GQ34" s="69"/>
      <c r="GR34" s="69"/>
      <c r="GS34" s="69"/>
      <c r="GT34" s="69"/>
      <c r="GU34" s="69"/>
      <c r="GV34" s="69"/>
      <c r="GW34" s="69"/>
      <c r="GX34" s="69"/>
      <c r="GY34" s="69"/>
      <c r="GZ34" s="69"/>
      <c r="HA34" s="69"/>
      <c r="HB34" s="69"/>
      <c r="HC34" s="69"/>
      <c r="HD34" s="69"/>
      <c r="HE34" s="69"/>
      <c r="HF34" s="69"/>
      <c r="HG34" s="69"/>
      <c r="HH34" s="69"/>
      <c r="HI34" s="69"/>
      <c r="HJ34" s="69"/>
      <c r="HK34" s="69"/>
      <c r="HL34" s="69"/>
      <c r="HM34" s="69"/>
      <c r="HN34" s="69"/>
      <c r="HO34" s="69"/>
      <c r="HP34" s="69"/>
      <c r="HQ34" s="69"/>
      <c r="HR34" s="69"/>
      <c r="HS34" s="69"/>
      <c r="HT34" s="69"/>
      <c r="HU34" s="69"/>
      <c r="HV34" s="69"/>
      <c r="HW34" s="69"/>
      <c r="HX34" s="69"/>
      <c r="HY34" s="69"/>
      <c r="HZ34" s="69"/>
      <c r="IA34" s="69"/>
      <c r="IB34" s="69"/>
      <c r="IC34" s="69"/>
      <c r="ID34" s="69"/>
      <c r="IE34" s="69"/>
      <c r="IF34" s="69"/>
      <c r="IG34" s="69"/>
      <c r="IH34" s="69"/>
      <c r="II34" s="69"/>
      <c r="IJ34" s="69"/>
      <c r="IK34" s="69"/>
      <c r="IL34" s="69"/>
      <c r="IM34" s="69"/>
      <c r="IN34" s="69"/>
      <c r="IO34" s="69"/>
      <c r="IP34" s="69"/>
      <c r="IQ34" s="69"/>
      <c r="IR34" s="69"/>
      <c r="IS34" s="69"/>
      <c r="IT34" s="69"/>
      <c r="IU34" s="69"/>
    </row>
    <row r="35" spans="1:255" ht="12" customHeight="1" x14ac:dyDescent="0.25">
      <c r="A35" s="57"/>
      <c r="B35" s="82" t="s">
        <v>80</v>
      </c>
      <c r="C35" s="83" t="s">
        <v>25</v>
      </c>
      <c r="D35" s="83">
        <v>0.1</v>
      </c>
      <c r="E35" s="83" t="s">
        <v>77</v>
      </c>
      <c r="F35" s="84">
        <v>370000</v>
      </c>
      <c r="G35" s="85">
        <f>D35*F35</f>
        <v>37000</v>
      </c>
    </row>
    <row r="36" spans="1:255" ht="12" customHeight="1" x14ac:dyDescent="0.25">
      <c r="A36" s="57"/>
      <c r="B36" s="82" t="s">
        <v>74</v>
      </c>
      <c r="C36" s="83" t="s">
        <v>25</v>
      </c>
      <c r="D36" s="83">
        <v>0.25</v>
      </c>
      <c r="E36" s="83" t="s">
        <v>75</v>
      </c>
      <c r="F36" s="84">
        <v>300000</v>
      </c>
      <c r="G36" s="85">
        <f t="shared" ref="G36:G41" si="1">D36*F36</f>
        <v>75000</v>
      </c>
    </row>
    <row r="37" spans="1:255" ht="12" customHeight="1" x14ac:dyDescent="0.25">
      <c r="A37" s="57"/>
      <c r="B37" s="82" t="s">
        <v>81</v>
      </c>
      <c r="C37" s="83" t="s">
        <v>25</v>
      </c>
      <c r="D37" s="83">
        <v>0.33</v>
      </c>
      <c r="E37" s="83" t="s">
        <v>82</v>
      </c>
      <c r="F37" s="84">
        <v>110000</v>
      </c>
      <c r="G37" s="85">
        <f t="shared" si="1"/>
        <v>36300</v>
      </c>
    </row>
    <row r="38" spans="1:255" ht="12" customHeight="1" x14ac:dyDescent="0.25">
      <c r="A38" s="57"/>
      <c r="B38" s="82" t="s">
        <v>83</v>
      </c>
      <c r="C38" s="83" t="s">
        <v>25</v>
      </c>
      <c r="D38" s="83">
        <v>0.33</v>
      </c>
      <c r="E38" s="83" t="s">
        <v>84</v>
      </c>
      <c r="F38" s="84">
        <v>85000</v>
      </c>
      <c r="G38" s="85">
        <f t="shared" si="1"/>
        <v>28050</v>
      </c>
    </row>
    <row r="39" spans="1:255" ht="12" customHeight="1" x14ac:dyDescent="0.25">
      <c r="A39" s="57"/>
      <c r="B39" s="82" t="s">
        <v>85</v>
      </c>
      <c r="C39" s="83" t="s">
        <v>25</v>
      </c>
      <c r="D39" s="83">
        <v>6</v>
      </c>
      <c r="E39" s="83" t="s">
        <v>67</v>
      </c>
      <c r="F39" s="84">
        <v>45000</v>
      </c>
      <c r="G39" s="85">
        <f t="shared" si="1"/>
        <v>270000</v>
      </c>
    </row>
    <row r="40" spans="1:255" ht="12" customHeight="1" x14ac:dyDescent="0.25">
      <c r="A40" s="57"/>
      <c r="B40" s="82" t="s">
        <v>86</v>
      </c>
      <c r="C40" s="83" t="s">
        <v>25</v>
      </c>
      <c r="D40" s="83">
        <v>10</v>
      </c>
      <c r="E40" s="83" t="s">
        <v>75</v>
      </c>
      <c r="F40" s="84">
        <v>45000</v>
      </c>
      <c r="G40" s="85">
        <f t="shared" si="1"/>
        <v>450000</v>
      </c>
    </row>
    <row r="41" spans="1:255" ht="12" customHeight="1" x14ac:dyDescent="0.25">
      <c r="A41" s="57"/>
      <c r="B41" s="82" t="s">
        <v>60</v>
      </c>
      <c r="C41" s="83" t="s">
        <v>25</v>
      </c>
      <c r="D41" s="83">
        <v>0.5</v>
      </c>
      <c r="E41" s="83" t="s">
        <v>75</v>
      </c>
      <c r="F41" s="84">
        <v>90000</v>
      </c>
      <c r="G41" s="85">
        <f t="shared" si="1"/>
        <v>45000</v>
      </c>
    </row>
    <row r="42" spans="1:255" s="70" customFormat="1" ht="12" customHeight="1" x14ac:dyDescent="0.25">
      <c r="A42" s="94"/>
      <c r="B42" s="95" t="s">
        <v>26</v>
      </c>
      <c r="C42" s="96"/>
      <c r="D42" s="96"/>
      <c r="E42" s="96"/>
      <c r="F42" s="97"/>
      <c r="G42" s="98">
        <f>SUM(G35:G41)</f>
        <v>941350</v>
      </c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69"/>
      <c r="BD42" s="69"/>
      <c r="BE42" s="69"/>
      <c r="BF42" s="69"/>
      <c r="BG42" s="69"/>
      <c r="BH42" s="69"/>
      <c r="BI42" s="69"/>
      <c r="BJ42" s="69"/>
      <c r="BK42" s="69"/>
      <c r="BL42" s="69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69"/>
      <c r="BY42" s="69"/>
      <c r="BZ42" s="69"/>
      <c r="CA42" s="69"/>
      <c r="CB42" s="69"/>
      <c r="CC42" s="69"/>
      <c r="CD42" s="69"/>
      <c r="CE42" s="69"/>
      <c r="CF42" s="69"/>
      <c r="CG42" s="69"/>
      <c r="CH42" s="69"/>
      <c r="CI42" s="69"/>
      <c r="CJ42" s="69"/>
      <c r="CK42" s="69"/>
      <c r="CL42" s="69"/>
      <c r="CM42" s="69"/>
      <c r="CN42" s="69"/>
      <c r="CO42" s="69"/>
      <c r="CP42" s="69"/>
      <c r="CQ42" s="69"/>
      <c r="CR42" s="69"/>
      <c r="CS42" s="69"/>
      <c r="CT42" s="69"/>
      <c r="CU42" s="69"/>
      <c r="CV42" s="69"/>
      <c r="CW42" s="69"/>
      <c r="CX42" s="69"/>
      <c r="CY42" s="69"/>
      <c r="CZ42" s="69"/>
      <c r="DA42" s="69"/>
      <c r="DB42" s="69"/>
      <c r="DC42" s="69"/>
      <c r="DD42" s="69"/>
      <c r="DE42" s="69"/>
      <c r="DF42" s="69"/>
      <c r="DG42" s="69"/>
      <c r="DH42" s="69"/>
      <c r="DI42" s="69"/>
      <c r="DJ42" s="69"/>
      <c r="DK42" s="69"/>
      <c r="DL42" s="69"/>
      <c r="DM42" s="69"/>
      <c r="DN42" s="69"/>
      <c r="DO42" s="69"/>
      <c r="DP42" s="69"/>
      <c r="DQ42" s="69"/>
      <c r="DR42" s="69"/>
      <c r="DS42" s="69"/>
      <c r="DT42" s="69"/>
      <c r="DU42" s="69"/>
      <c r="DV42" s="69"/>
      <c r="DW42" s="69"/>
      <c r="DX42" s="69"/>
      <c r="DY42" s="69"/>
      <c r="DZ42" s="69"/>
      <c r="EA42" s="69"/>
      <c r="EB42" s="69"/>
      <c r="EC42" s="69"/>
      <c r="ED42" s="69"/>
      <c r="EE42" s="69"/>
      <c r="EF42" s="69"/>
      <c r="EG42" s="69"/>
      <c r="EH42" s="69"/>
      <c r="EI42" s="69"/>
      <c r="EJ42" s="69"/>
      <c r="EK42" s="69"/>
      <c r="EL42" s="69"/>
      <c r="EM42" s="69"/>
      <c r="EN42" s="69"/>
      <c r="EO42" s="69"/>
      <c r="EP42" s="69"/>
      <c r="EQ42" s="69"/>
      <c r="ER42" s="69"/>
      <c r="ES42" s="69"/>
      <c r="ET42" s="69"/>
      <c r="EU42" s="69"/>
      <c r="EV42" s="69"/>
      <c r="EW42" s="69"/>
      <c r="EX42" s="69"/>
      <c r="EY42" s="69"/>
      <c r="EZ42" s="69"/>
      <c r="FA42" s="69"/>
      <c r="FB42" s="69"/>
      <c r="FC42" s="69"/>
      <c r="FD42" s="69"/>
      <c r="FE42" s="69"/>
      <c r="FF42" s="69"/>
      <c r="FG42" s="69"/>
      <c r="FH42" s="69"/>
      <c r="FI42" s="69"/>
      <c r="FJ42" s="69"/>
      <c r="FK42" s="69"/>
      <c r="FL42" s="69"/>
      <c r="FM42" s="69"/>
      <c r="FN42" s="69"/>
      <c r="FO42" s="69"/>
      <c r="FP42" s="69"/>
      <c r="FQ42" s="69"/>
      <c r="FR42" s="69"/>
      <c r="FS42" s="69"/>
      <c r="FT42" s="69"/>
      <c r="FU42" s="69"/>
      <c r="FV42" s="69"/>
      <c r="FW42" s="69"/>
      <c r="FX42" s="69"/>
      <c r="FY42" s="69"/>
      <c r="FZ42" s="69"/>
      <c r="GA42" s="69"/>
      <c r="GB42" s="69"/>
      <c r="GC42" s="69"/>
      <c r="GD42" s="69"/>
      <c r="GE42" s="69"/>
      <c r="GF42" s="69"/>
      <c r="GG42" s="69"/>
      <c r="GH42" s="69"/>
      <c r="GI42" s="69"/>
      <c r="GJ42" s="69"/>
      <c r="GK42" s="69"/>
      <c r="GL42" s="69"/>
      <c r="GM42" s="69"/>
      <c r="GN42" s="69"/>
      <c r="GO42" s="69"/>
      <c r="GP42" s="69"/>
      <c r="GQ42" s="69"/>
      <c r="GR42" s="69"/>
      <c r="GS42" s="69"/>
      <c r="GT42" s="69"/>
      <c r="GU42" s="69"/>
      <c r="GV42" s="69"/>
      <c r="GW42" s="69"/>
      <c r="GX42" s="69"/>
      <c r="GY42" s="69"/>
      <c r="GZ42" s="69"/>
      <c r="HA42" s="69"/>
      <c r="HB42" s="69"/>
      <c r="HC42" s="69"/>
      <c r="HD42" s="69"/>
      <c r="HE42" s="69"/>
      <c r="HF42" s="69"/>
      <c r="HG42" s="69"/>
      <c r="HH42" s="69"/>
      <c r="HI42" s="69"/>
      <c r="HJ42" s="69"/>
      <c r="HK42" s="69"/>
      <c r="HL42" s="69"/>
      <c r="HM42" s="69"/>
      <c r="HN42" s="69"/>
      <c r="HO42" s="69"/>
      <c r="HP42" s="69"/>
      <c r="HQ42" s="69"/>
      <c r="HR42" s="69"/>
      <c r="HS42" s="69"/>
      <c r="HT42" s="69"/>
      <c r="HU42" s="69"/>
      <c r="HV42" s="69"/>
      <c r="HW42" s="69"/>
      <c r="HX42" s="69"/>
      <c r="HY42" s="69"/>
      <c r="HZ42" s="69"/>
      <c r="IA42" s="69"/>
      <c r="IB42" s="69"/>
      <c r="IC42" s="69"/>
      <c r="ID42" s="69"/>
      <c r="IE42" s="69"/>
      <c r="IF42" s="69"/>
      <c r="IG42" s="69"/>
      <c r="IH42" s="69"/>
      <c r="II42" s="69"/>
      <c r="IJ42" s="69"/>
      <c r="IK42" s="69"/>
      <c r="IL42" s="69"/>
      <c r="IM42" s="69"/>
      <c r="IN42" s="69"/>
      <c r="IO42" s="69"/>
      <c r="IP42" s="69"/>
      <c r="IQ42" s="69"/>
      <c r="IR42" s="69"/>
      <c r="IS42" s="69"/>
      <c r="IT42" s="69"/>
      <c r="IU42" s="69"/>
    </row>
    <row r="43" spans="1:255" s="70" customFormat="1" ht="12" customHeight="1" x14ac:dyDescent="0.25">
      <c r="A43" s="94"/>
      <c r="B43" s="90"/>
      <c r="C43" s="91"/>
      <c r="D43" s="91"/>
      <c r="E43" s="91"/>
      <c r="F43" s="92"/>
      <c r="G43" s="92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69"/>
      <c r="BB43" s="69"/>
      <c r="BC43" s="69"/>
      <c r="BD43" s="69"/>
      <c r="BE43" s="69"/>
      <c r="BF43" s="69"/>
      <c r="BG43" s="69"/>
      <c r="BH43" s="69"/>
      <c r="BI43" s="69"/>
      <c r="BJ43" s="69"/>
      <c r="BK43" s="69"/>
      <c r="BL43" s="69"/>
      <c r="BM43" s="69"/>
      <c r="BN43" s="69"/>
      <c r="BO43" s="69"/>
      <c r="BP43" s="69"/>
      <c r="BQ43" s="69"/>
      <c r="BR43" s="69"/>
      <c r="BS43" s="69"/>
      <c r="BT43" s="69"/>
      <c r="BU43" s="69"/>
      <c r="BV43" s="69"/>
      <c r="BW43" s="69"/>
      <c r="BX43" s="69"/>
      <c r="BY43" s="69"/>
      <c r="BZ43" s="69"/>
      <c r="CA43" s="69"/>
      <c r="CB43" s="69"/>
      <c r="CC43" s="69"/>
      <c r="CD43" s="69"/>
      <c r="CE43" s="69"/>
      <c r="CF43" s="69"/>
      <c r="CG43" s="69"/>
      <c r="CH43" s="69"/>
      <c r="CI43" s="69"/>
      <c r="CJ43" s="69"/>
      <c r="CK43" s="69"/>
      <c r="CL43" s="69"/>
      <c r="CM43" s="69"/>
      <c r="CN43" s="69"/>
      <c r="CO43" s="69"/>
      <c r="CP43" s="69"/>
      <c r="CQ43" s="69"/>
      <c r="CR43" s="69"/>
      <c r="CS43" s="69"/>
      <c r="CT43" s="69"/>
      <c r="CU43" s="69"/>
      <c r="CV43" s="69"/>
      <c r="CW43" s="69"/>
      <c r="CX43" s="69"/>
      <c r="CY43" s="69"/>
      <c r="CZ43" s="69"/>
      <c r="DA43" s="69"/>
      <c r="DB43" s="69"/>
      <c r="DC43" s="69"/>
      <c r="DD43" s="69"/>
      <c r="DE43" s="69"/>
      <c r="DF43" s="69"/>
      <c r="DG43" s="69"/>
      <c r="DH43" s="69"/>
      <c r="DI43" s="69"/>
      <c r="DJ43" s="69"/>
      <c r="DK43" s="69"/>
      <c r="DL43" s="69"/>
      <c r="DM43" s="69"/>
      <c r="DN43" s="69"/>
      <c r="DO43" s="69"/>
      <c r="DP43" s="69"/>
      <c r="DQ43" s="69"/>
      <c r="DR43" s="69"/>
      <c r="DS43" s="69"/>
      <c r="DT43" s="69"/>
      <c r="DU43" s="69"/>
      <c r="DV43" s="69"/>
      <c r="DW43" s="69"/>
      <c r="DX43" s="69"/>
      <c r="DY43" s="69"/>
      <c r="DZ43" s="69"/>
      <c r="EA43" s="69"/>
      <c r="EB43" s="69"/>
      <c r="EC43" s="69"/>
      <c r="ED43" s="69"/>
      <c r="EE43" s="69"/>
      <c r="EF43" s="69"/>
      <c r="EG43" s="69"/>
      <c r="EH43" s="69"/>
      <c r="EI43" s="69"/>
      <c r="EJ43" s="69"/>
      <c r="EK43" s="69"/>
      <c r="EL43" s="69"/>
      <c r="EM43" s="69"/>
      <c r="EN43" s="69"/>
      <c r="EO43" s="69"/>
      <c r="EP43" s="69"/>
      <c r="EQ43" s="69"/>
      <c r="ER43" s="69"/>
      <c r="ES43" s="69"/>
      <c r="ET43" s="69"/>
      <c r="EU43" s="69"/>
      <c r="EV43" s="69"/>
      <c r="EW43" s="69"/>
      <c r="EX43" s="69"/>
      <c r="EY43" s="69"/>
      <c r="EZ43" s="69"/>
      <c r="FA43" s="69"/>
      <c r="FB43" s="69"/>
      <c r="FC43" s="69"/>
      <c r="FD43" s="69"/>
      <c r="FE43" s="69"/>
      <c r="FF43" s="69"/>
      <c r="FG43" s="69"/>
      <c r="FH43" s="69"/>
      <c r="FI43" s="69"/>
      <c r="FJ43" s="69"/>
      <c r="FK43" s="69"/>
      <c r="FL43" s="69"/>
      <c r="FM43" s="69"/>
      <c r="FN43" s="69"/>
      <c r="FO43" s="69"/>
      <c r="FP43" s="69"/>
      <c r="FQ43" s="69"/>
      <c r="FR43" s="69"/>
      <c r="FS43" s="69"/>
      <c r="FT43" s="69"/>
      <c r="FU43" s="69"/>
      <c r="FV43" s="69"/>
      <c r="FW43" s="69"/>
      <c r="FX43" s="69"/>
      <c r="FY43" s="69"/>
      <c r="FZ43" s="69"/>
      <c r="GA43" s="69"/>
      <c r="GB43" s="69"/>
      <c r="GC43" s="69"/>
      <c r="GD43" s="69"/>
      <c r="GE43" s="69"/>
      <c r="GF43" s="69"/>
      <c r="GG43" s="69"/>
      <c r="GH43" s="69"/>
      <c r="GI43" s="69"/>
      <c r="GJ43" s="69"/>
      <c r="GK43" s="69"/>
      <c r="GL43" s="69"/>
      <c r="GM43" s="69"/>
      <c r="GN43" s="69"/>
      <c r="GO43" s="69"/>
      <c r="GP43" s="69"/>
      <c r="GQ43" s="69"/>
      <c r="GR43" s="69"/>
      <c r="GS43" s="69"/>
      <c r="GT43" s="69"/>
      <c r="GU43" s="69"/>
      <c r="GV43" s="69"/>
      <c r="GW43" s="69"/>
      <c r="GX43" s="69"/>
      <c r="GY43" s="69"/>
      <c r="GZ43" s="69"/>
      <c r="HA43" s="69"/>
      <c r="HB43" s="69"/>
      <c r="HC43" s="69"/>
      <c r="HD43" s="69"/>
      <c r="HE43" s="69"/>
      <c r="HF43" s="69"/>
      <c r="HG43" s="69"/>
      <c r="HH43" s="69"/>
      <c r="HI43" s="69"/>
      <c r="HJ43" s="69"/>
      <c r="HK43" s="69"/>
      <c r="HL43" s="69"/>
      <c r="HM43" s="69"/>
      <c r="HN43" s="69"/>
      <c r="HO43" s="69"/>
      <c r="HP43" s="69"/>
      <c r="HQ43" s="69"/>
      <c r="HR43" s="69"/>
      <c r="HS43" s="69"/>
      <c r="HT43" s="69"/>
      <c r="HU43" s="69"/>
      <c r="HV43" s="69"/>
      <c r="HW43" s="69"/>
      <c r="HX43" s="69"/>
      <c r="HY43" s="69"/>
      <c r="HZ43" s="69"/>
      <c r="IA43" s="69"/>
      <c r="IB43" s="69"/>
      <c r="IC43" s="69"/>
      <c r="ID43" s="69"/>
      <c r="IE43" s="69"/>
      <c r="IF43" s="69"/>
      <c r="IG43" s="69"/>
      <c r="IH43" s="69"/>
      <c r="II43" s="69"/>
      <c r="IJ43" s="69"/>
      <c r="IK43" s="69"/>
      <c r="IL43" s="69"/>
      <c r="IM43" s="69"/>
      <c r="IN43" s="69"/>
      <c r="IO43" s="69"/>
      <c r="IP43" s="69"/>
      <c r="IQ43" s="69"/>
      <c r="IR43" s="69"/>
      <c r="IS43" s="69"/>
      <c r="IT43" s="69"/>
      <c r="IU43" s="69"/>
    </row>
    <row r="44" spans="1:255" s="70" customFormat="1" ht="12" customHeight="1" x14ac:dyDescent="0.25">
      <c r="A44" s="74"/>
      <c r="B44" s="75" t="s">
        <v>27</v>
      </c>
      <c r="C44" s="76"/>
      <c r="D44" s="77"/>
      <c r="E44" s="77"/>
      <c r="F44" s="78"/>
      <c r="G44" s="7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69"/>
      <c r="BD44" s="69"/>
      <c r="BE44" s="69"/>
      <c r="BF44" s="69"/>
      <c r="BG44" s="69"/>
      <c r="BH44" s="69"/>
      <c r="BI44" s="69"/>
      <c r="BJ44" s="69"/>
      <c r="BK44" s="69"/>
      <c r="BL44" s="69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69"/>
      <c r="BY44" s="69"/>
      <c r="BZ44" s="69"/>
      <c r="CA44" s="69"/>
      <c r="CB44" s="69"/>
      <c r="CC44" s="69"/>
      <c r="CD44" s="69"/>
      <c r="CE44" s="69"/>
      <c r="CF44" s="69"/>
      <c r="CG44" s="69"/>
      <c r="CH44" s="69"/>
      <c r="CI44" s="69"/>
      <c r="CJ44" s="69"/>
      <c r="CK44" s="69"/>
      <c r="CL44" s="69"/>
      <c r="CM44" s="69"/>
      <c r="CN44" s="69"/>
      <c r="CO44" s="69"/>
      <c r="CP44" s="69"/>
      <c r="CQ44" s="69"/>
      <c r="CR44" s="69"/>
      <c r="CS44" s="69"/>
      <c r="CT44" s="69"/>
      <c r="CU44" s="69"/>
      <c r="CV44" s="69"/>
      <c r="CW44" s="69"/>
      <c r="CX44" s="69"/>
      <c r="CY44" s="69"/>
      <c r="CZ44" s="69"/>
      <c r="DA44" s="69"/>
      <c r="DB44" s="69"/>
      <c r="DC44" s="69"/>
      <c r="DD44" s="69"/>
      <c r="DE44" s="69"/>
      <c r="DF44" s="69"/>
      <c r="DG44" s="69"/>
      <c r="DH44" s="69"/>
      <c r="DI44" s="69"/>
      <c r="DJ44" s="69"/>
      <c r="DK44" s="69"/>
      <c r="DL44" s="69"/>
      <c r="DM44" s="69"/>
      <c r="DN44" s="69"/>
      <c r="DO44" s="69"/>
      <c r="DP44" s="69"/>
      <c r="DQ44" s="69"/>
      <c r="DR44" s="69"/>
      <c r="DS44" s="69"/>
      <c r="DT44" s="69"/>
      <c r="DU44" s="69"/>
      <c r="DV44" s="69"/>
      <c r="DW44" s="69"/>
      <c r="DX44" s="69"/>
      <c r="DY44" s="69"/>
      <c r="DZ44" s="69"/>
      <c r="EA44" s="69"/>
      <c r="EB44" s="69"/>
      <c r="EC44" s="69"/>
      <c r="ED44" s="69"/>
      <c r="EE44" s="69"/>
      <c r="EF44" s="69"/>
      <c r="EG44" s="69"/>
      <c r="EH44" s="69"/>
      <c r="EI44" s="69"/>
      <c r="EJ44" s="69"/>
      <c r="EK44" s="69"/>
      <c r="EL44" s="69"/>
      <c r="EM44" s="69"/>
      <c r="EN44" s="69"/>
      <c r="EO44" s="69"/>
      <c r="EP44" s="69"/>
      <c r="EQ44" s="69"/>
      <c r="ER44" s="69"/>
      <c r="ES44" s="69"/>
      <c r="ET44" s="69"/>
      <c r="EU44" s="69"/>
      <c r="EV44" s="69"/>
      <c r="EW44" s="69"/>
      <c r="EX44" s="69"/>
      <c r="EY44" s="69"/>
      <c r="EZ44" s="69"/>
      <c r="FA44" s="69"/>
      <c r="FB44" s="69"/>
      <c r="FC44" s="69"/>
      <c r="FD44" s="69"/>
      <c r="FE44" s="69"/>
      <c r="FF44" s="69"/>
      <c r="FG44" s="69"/>
      <c r="FH44" s="69"/>
      <c r="FI44" s="69"/>
      <c r="FJ44" s="69"/>
      <c r="FK44" s="69"/>
      <c r="FL44" s="69"/>
      <c r="FM44" s="69"/>
      <c r="FN44" s="69"/>
      <c r="FO44" s="69"/>
      <c r="FP44" s="69"/>
      <c r="FQ44" s="69"/>
      <c r="FR44" s="69"/>
      <c r="FS44" s="69"/>
      <c r="FT44" s="69"/>
      <c r="FU44" s="69"/>
      <c r="FV44" s="69"/>
      <c r="FW44" s="69"/>
      <c r="FX44" s="69"/>
      <c r="FY44" s="69"/>
      <c r="FZ44" s="69"/>
      <c r="GA44" s="69"/>
      <c r="GB44" s="69"/>
      <c r="GC44" s="69"/>
      <c r="GD44" s="69"/>
      <c r="GE44" s="69"/>
      <c r="GF44" s="69"/>
      <c r="GG44" s="69"/>
      <c r="GH44" s="69"/>
      <c r="GI44" s="69"/>
      <c r="GJ44" s="69"/>
      <c r="GK44" s="69"/>
      <c r="GL44" s="69"/>
      <c r="GM44" s="69"/>
      <c r="GN44" s="69"/>
      <c r="GO44" s="69"/>
      <c r="GP44" s="69"/>
      <c r="GQ44" s="69"/>
      <c r="GR44" s="69"/>
      <c r="GS44" s="69"/>
      <c r="GT44" s="69"/>
      <c r="GU44" s="69"/>
      <c r="GV44" s="69"/>
      <c r="GW44" s="69"/>
      <c r="GX44" s="69"/>
      <c r="GY44" s="69"/>
      <c r="GZ44" s="69"/>
      <c r="HA44" s="69"/>
      <c r="HB44" s="69"/>
      <c r="HC44" s="69"/>
      <c r="HD44" s="69"/>
      <c r="HE44" s="69"/>
      <c r="HF44" s="69"/>
      <c r="HG44" s="69"/>
      <c r="HH44" s="69"/>
      <c r="HI44" s="69"/>
      <c r="HJ44" s="69"/>
      <c r="HK44" s="69"/>
      <c r="HL44" s="69"/>
      <c r="HM44" s="69"/>
      <c r="HN44" s="69"/>
      <c r="HO44" s="69"/>
      <c r="HP44" s="69"/>
      <c r="HQ44" s="69"/>
      <c r="HR44" s="69"/>
      <c r="HS44" s="69"/>
      <c r="HT44" s="69"/>
      <c r="HU44" s="69"/>
      <c r="HV44" s="69"/>
      <c r="HW44" s="69"/>
      <c r="HX44" s="69"/>
      <c r="HY44" s="69"/>
      <c r="HZ44" s="69"/>
      <c r="IA44" s="69"/>
      <c r="IB44" s="69"/>
      <c r="IC44" s="69"/>
      <c r="ID44" s="69"/>
      <c r="IE44" s="69"/>
      <c r="IF44" s="69"/>
      <c r="IG44" s="69"/>
      <c r="IH44" s="69"/>
      <c r="II44" s="69"/>
      <c r="IJ44" s="69"/>
      <c r="IK44" s="69"/>
      <c r="IL44" s="69"/>
      <c r="IM44" s="69"/>
      <c r="IN44" s="69"/>
      <c r="IO44" s="69"/>
      <c r="IP44" s="69"/>
      <c r="IQ44" s="69"/>
      <c r="IR44" s="69"/>
      <c r="IS44" s="69"/>
      <c r="IT44" s="69"/>
      <c r="IU44" s="69"/>
    </row>
    <row r="45" spans="1:255" s="70" customFormat="1" ht="24" customHeight="1" x14ac:dyDescent="0.25">
      <c r="A45" s="74"/>
      <c r="B45" s="80" t="s">
        <v>28</v>
      </c>
      <c r="C45" s="81" t="s">
        <v>29</v>
      </c>
      <c r="D45" s="81" t="s">
        <v>30</v>
      </c>
      <c r="E45" s="80" t="s">
        <v>17</v>
      </c>
      <c r="F45" s="81" t="s">
        <v>18</v>
      </c>
      <c r="G45" s="80" t="s">
        <v>19</v>
      </c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69"/>
      <c r="BD45" s="69"/>
      <c r="BE45" s="69"/>
      <c r="BF45" s="69"/>
      <c r="BG45" s="69"/>
      <c r="BH45" s="69"/>
      <c r="BI45" s="69"/>
      <c r="BJ45" s="69"/>
      <c r="BK45" s="69"/>
      <c r="BL45" s="69"/>
      <c r="BM45" s="69"/>
      <c r="BN45" s="69"/>
      <c r="BO45" s="69"/>
      <c r="BP45" s="69"/>
      <c r="BQ45" s="69"/>
      <c r="BR45" s="69"/>
      <c r="BS45" s="69"/>
      <c r="BT45" s="69"/>
      <c r="BU45" s="69"/>
      <c r="BV45" s="69"/>
      <c r="BW45" s="69"/>
      <c r="BX45" s="69"/>
      <c r="BY45" s="69"/>
      <c r="BZ45" s="69"/>
      <c r="CA45" s="69"/>
      <c r="CB45" s="69"/>
      <c r="CC45" s="69"/>
      <c r="CD45" s="69"/>
      <c r="CE45" s="69"/>
      <c r="CF45" s="69"/>
      <c r="CG45" s="69"/>
      <c r="CH45" s="69"/>
      <c r="CI45" s="69"/>
      <c r="CJ45" s="69"/>
      <c r="CK45" s="69"/>
      <c r="CL45" s="69"/>
      <c r="CM45" s="69"/>
      <c r="CN45" s="69"/>
      <c r="CO45" s="69"/>
      <c r="CP45" s="69"/>
      <c r="CQ45" s="69"/>
      <c r="CR45" s="69"/>
      <c r="CS45" s="69"/>
      <c r="CT45" s="69"/>
      <c r="CU45" s="69"/>
      <c r="CV45" s="69"/>
      <c r="CW45" s="69"/>
      <c r="CX45" s="69"/>
      <c r="CY45" s="69"/>
      <c r="CZ45" s="69"/>
      <c r="DA45" s="69"/>
      <c r="DB45" s="69"/>
      <c r="DC45" s="69"/>
      <c r="DD45" s="69"/>
      <c r="DE45" s="69"/>
      <c r="DF45" s="69"/>
      <c r="DG45" s="69"/>
      <c r="DH45" s="69"/>
      <c r="DI45" s="69"/>
      <c r="DJ45" s="69"/>
      <c r="DK45" s="69"/>
      <c r="DL45" s="69"/>
      <c r="DM45" s="69"/>
      <c r="DN45" s="69"/>
      <c r="DO45" s="69"/>
      <c r="DP45" s="69"/>
      <c r="DQ45" s="69"/>
      <c r="DR45" s="69"/>
      <c r="DS45" s="69"/>
      <c r="DT45" s="69"/>
      <c r="DU45" s="69"/>
      <c r="DV45" s="69"/>
      <c r="DW45" s="69"/>
      <c r="DX45" s="69"/>
      <c r="DY45" s="69"/>
      <c r="DZ45" s="69"/>
      <c r="EA45" s="69"/>
      <c r="EB45" s="69"/>
      <c r="EC45" s="69"/>
      <c r="ED45" s="69"/>
      <c r="EE45" s="69"/>
      <c r="EF45" s="69"/>
      <c r="EG45" s="69"/>
      <c r="EH45" s="69"/>
      <c r="EI45" s="69"/>
      <c r="EJ45" s="69"/>
      <c r="EK45" s="69"/>
      <c r="EL45" s="69"/>
      <c r="EM45" s="69"/>
      <c r="EN45" s="69"/>
      <c r="EO45" s="69"/>
      <c r="EP45" s="69"/>
      <c r="EQ45" s="69"/>
      <c r="ER45" s="69"/>
      <c r="ES45" s="69"/>
      <c r="ET45" s="69"/>
      <c r="EU45" s="69"/>
      <c r="EV45" s="69"/>
      <c r="EW45" s="69"/>
      <c r="EX45" s="69"/>
      <c r="EY45" s="69"/>
      <c r="EZ45" s="69"/>
      <c r="FA45" s="69"/>
      <c r="FB45" s="69"/>
      <c r="FC45" s="69"/>
      <c r="FD45" s="69"/>
      <c r="FE45" s="69"/>
      <c r="FF45" s="69"/>
      <c r="FG45" s="69"/>
      <c r="FH45" s="69"/>
      <c r="FI45" s="69"/>
      <c r="FJ45" s="69"/>
      <c r="FK45" s="69"/>
      <c r="FL45" s="69"/>
      <c r="FM45" s="69"/>
      <c r="FN45" s="69"/>
      <c r="FO45" s="69"/>
      <c r="FP45" s="69"/>
      <c r="FQ45" s="69"/>
      <c r="FR45" s="69"/>
      <c r="FS45" s="69"/>
      <c r="FT45" s="69"/>
      <c r="FU45" s="69"/>
      <c r="FV45" s="69"/>
      <c r="FW45" s="69"/>
      <c r="FX45" s="69"/>
      <c r="FY45" s="69"/>
      <c r="FZ45" s="69"/>
      <c r="GA45" s="69"/>
      <c r="GB45" s="69"/>
      <c r="GC45" s="69"/>
      <c r="GD45" s="69"/>
      <c r="GE45" s="69"/>
      <c r="GF45" s="69"/>
      <c r="GG45" s="69"/>
      <c r="GH45" s="69"/>
      <c r="GI45" s="69"/>
      <c r="GJ45" s="69"/>
      <c r="GK45" s="69"/>
      <c r="GL45" s="69"/>
      <c r="GM45" s="69"/>
      <c r="GN45" s="69"/>
      <c r="GO45" s="69"/>
      <c r="GP45" s="69"/>
      <c r="GQ45" s="69"/>
      <c r="GR45" s="69"/>
      <c r="GS45" s="69"/>
      <c r="GT45" s="69"/>
      <c r="GU45" s="69"/>
      <c r="GV45" s="69"/>
      <c r="GW45" s="69"/>
      <c r="GX45" s="69"/>
      <c r="GY45" s="69"/>
      <c r="GZ45" s="69"/>
      <c r="HA45" s="69"/>
      <c r="HB45" s="69"/>
      <c r="HC45" s="69"/>
      <c r="HD45" s="69"/>
      <c r="HE45" s="69"/>
      <c r="HF45" s="69"/>
      <c r="HG45" s="69"/>
      <c r="HH45" s="69"/>
      <c r="HI45" s="69"/>
      <c r="HJ45" s="69"/>
      <c r="HK45" s="69"/>
      <c r="HL45" s="69"/>
      <c r="HM45" s="69"/>
      <c r="HN45" s="69"/>
      <c r="HO45" s="69"/>
      <c r="HP45" s="69"/>
      <c r="HQ45" s="69"/>
      <c r="HR45" s="69"/>
      <c r="HS45" s="69"/>
      <c r="HT45" s="69"/>
      <c r="HU45" s="69"/>
      <c r="HV45" s="69"/>
      <c r="HW45" s="69"/>
      <c r="HX45" s="69"/>
      <c r="HY45" s="69"/>
      <c r="HZ45" s="69"/>
      <c r="IA45" s="69"/>
      <c r="IB45" s="69"/>
      <c r="IC45" s="69"/>
      <c r="ID45" s="69"/>
      <c r="IE45" s="69"/>
      <c r="IF45" s="69"/>
      <c r="IG45" s="69"/>
      <c r="IH45" s="69"/>
      <c r="II45" s="69"/>
      <c r="IJ45" s="69"/>
      <c r="IK45" s="69"/>
      <c r="IL45" s="69"/>
      <c r="IM45" s="69"/>
      <c r="IN45" s="69"/>
      <c r="IO45" s="69"/>
      <c r="IP45" s="69"/>
      <c r="IQ45" s="69"/>
      <c r="IR45" s="69"/>
      <c r="IS45" s="69"/>
      <c r="IT45" s="69"/>
      <c r="IU45" s="69"/>
    </row>
    <row r="46" spans="1:255" ht="12" customHeight="1" x14ac:dyDescent="0.25">
      <c r="A46" s="57"/>
      <c r="B46" s="99" t="s">
        <v>87</v>
      </c>
      <c r="C46" s="83"/>
      <c r="D46" s="83"/>
      <c r="E46" s="83"/>
      <c r="F46" s="84"/>
      <c r="G46" s="85"/>
    </row>
    <row r="47" spans="1:255" ht="12" customHeight="1" x14ac:dyDescent="0.25">
      <c r="A47" s="57"/>
      <c r="B47" s="82" t="s">
        <v>59</v>
      </c>
      <c r="C47" s="83" t="s">
        <v>61</v>
      </c>
      <c r="D47" s="83">
        <v>250</v>
      </c>
      <c r="E47" s="83" t="s">
        <v>88</v>
      </c>
      <c r="F47" s="84">
        <v>800</v>
      </c>
      <c r="G47" s="85">
        <f t="shared" ref="G47:G64" si="2">D47*F47</f>
        <v>200000</v>
      </c>
    </row>
    <row r="48" spans="1:255" ht="12" customHeight="1" x14ac:dyDescent="0.25">
      <c r="A48" s="57"/>
      <c r="B48" s="82" t="s">
        <v>89</v>
      </c>
      <c r="C48" s="83" t="s">
        <v>61</v>
      </c>
      <c r="D48" s="83">
        <v>250</v>
      </c>
      <c r="E48" s="83" t="s">
        <v>88</v>
      </c>
      <c r="F48" s="84">
        <v>1000</v>
      </c>
      <c r="G48" s="85">
        <f t="shared" si="2"/>
        <v>250000</v>
      </c>
    </row>
    <row r="49" spans="1:7" ht="12" customHeight="1" x14ac:dyDescent="0.25">
      <c r="A49" s="57"/>
      <c r="B49" s="82" t="s">
        <v>117</v>
      </c>
      <c r="C49" s="83" t="s">
        <v>90</v>
      </c>
      <c r="D49" s="83">
        <v>200</v>
      </c>
      <c r="E49" s="83" t="s">
        <v>118</v>
      </c>
      <c r="F49" s="84">
        <v>1600</v>
      </c>
      <c r="G49" s="85">
        <f t="shared" si="2"/>
        <v>320000</v>
      </c>
    </row>
    <row r="50" spans="1:7" ht="12" customHeight="1" x14ac:dyDescent="0.25">
      <c r="A50" s="57"/>
      <c r="B50" s="99" t="s">
        <v>91</v>
      </c>
      <c r="C50" s="83"/>
      <c r="D50" s="83"/>
      <c r="E50" s="83"/>
      <c r="F50" s="84"/>
      <c r="G50" s="85"/>
    </row>
    <row r="51" spans="1:7" ht="12" customHeight="1" x14ac:dyDescent="0.25">
      <c r="A51" s="57"/>
      <c r="B51" s="82" t="s">
        <v>92</v>
      </c>
      <c r="C51" s="83" t="s">
        <v>90</v>
      </c>
      <c r="D51" s="83">
        <v>1</v>
      </c>
      <c r="E51" s="83" t="s">
        <v>93</v>
      </c>
      <c r="F51" s="84">
        <v>30000</v>
      </c>
      <c r="G51" s="85">
        <f t="shared" si="2"/>
        <v>30000</v>
      </c>
    </row>
    <row r="52" spans="1:7" ht="12" customHeight="1" x14ac:dyDescent="0.25">
      <c r="A52" s="57"/>
      <c r="B52" s="82" t="s">
        <v>94</v>
      </c>
      <c r="C52" s="83" t="s">
        <v>61</v>
      </c>
      <c r="D52" s="83">
        <v>15</v>
      </c>
      <c r="E52" s="83" t="s">
        <v>95</v>
      </c>
      <c r="F52" s="84">
        <v>18000</v>
      </c>
      <c r="G52" s="85">
        <f t="shared" si="2"/>
        <v>270000</v>
      </c>
    </row>
    <row r="53" spans="1:7" ht="12" customHeight="1" x14ac:dyDescent="0.25">
      <c r="A53" s="57"/>
      <c r="B53" s="82" t="s">
        <v>96</v>
      </c>
      <c r="C53" s="83" t="s">
        <v>61</v>
      </c>
      <c r="D53" s="83">
        <v>2</v>
      </c>
      <c r="E53" s="83" t="s">
        <v>97</v>
      </c>
      <c r="F53" s="84">
        <v>14000</v>
      </c>
      <c r="G53" s="85">
        <f t="shared" si="2"/>
        <v>28000</v>
      </c>
    </row>
    <row r="54" spans="1:7" ht="12" customHeight="1" x14ac:dyDescent="0.25">
      <c r="A54" s="57"/>
      <c r="B54" s="82" t="s">
        <v>98</v>
      </c>
      <c r="C54" s="83" t="s">
        <v>61</v>
      </c>
      <c r="D54" s="83">
        <v>12</v>
      </c>
      <c r="E54" s="83" t="s">
        <v>99</v>
      </c>
      <c r="F54" s="84">
        <v>5000</v>
      </c>
      <c r="G54" s="85">
        <f t="shared" si="2"/>
        <v>60000</v>
      </c>
    </row>
    <row r="55" spans="1:7" ht="12" customHeight="1" x14ac:dyDescent="0.25">
      <c r="A55" s="57"/>
      <c r="B55" s="82" t="s">
        <v>100</v>
      </c>
      <c r="C55" s="83" t="s">
        <v>90</v>
      </c>
      <c r="D55" s="83">
        <v>1</v>
      </c>
      <c r="E55" s="83" t="s">
        <v>101</v>
      </c>
      <c r="F55" s="84">
        <v>70000</v>
      </c>
      <c r="G55" s="85">
        <f t="shared" si="2"/>
        <v>70000</v>
      </c>
    </row>
    <row r="56" spans="1:7" ht="12" customHeight="1" x14ac:dyDescent="0.25">
      <c r="A56" s="57"/>
      <c r="B56" s="99" t="s">
        <v>102</v>
      </c>
      <c r="C56" s="83"/>
      <c r="D56" s="83"/>
      <c r="E56" s="83"/>
      <c r="F56" s="84"/>
      <c r="G56" s="85"/>
    </row>
    <row r="57" spans="1:7" ht="12" customHeight="1" x14ac:dyDescent="0.25">
      <c r="A57" s="57"/>
      <c r="B57" s="82" t="s">
        <v>116</v>
      </c>
      <c r="C57" s="83" t="s">
        <v>90</v>
      </c>
      <c r="D57" s="83">
        <v>6</v>
      </c>
      <c r="E57" s="83" t="s">
        <v>103</v>
      </c>
      <c r="F57" s="84">
        <v>12000</v>
      </c>
      <c r="G57" s="85">
        <f t="shared" si="2"/>
        <v>72000</v>
      </c>
    </row>
    <row r="58" spans="1:7" ht="12" customHeight="1" x14ac:dyDescent="0.25">
      <c r="A58" s="57"/>
      <c r="B58" s="99" t="s">
        <v>104</v>
      </c>
      <c r="C58" s="83"/>
      <c r="D58" s="83"/>
      <c r="E58" s="83"/>
      <c r="F58" s="84"/>
      <c r="G58" s="85"/>
    </row>
    <row r="59" spans="1:7" ht="12" customHeight="1" x14ac:dyDescent="0.25">
      <c r="A59" s="57"/>
      <c r="B59" s="82" t="s">
        <v>105</v>
      </c>
      <c r="C59" s="83" t="s">
        <v>90</v>
      </c>
      <c r="D59" s="83">
        <v>1</v>
      </c>
      <c r="E59" s="83" t="s">
        <v>106</v>
      </c>
      <c r="F59" s="84">
        <v>47000</v>
      </c>
      <c r="G59" s="85">
        <f t="shared" si="2"/>
        <v>47000</v>
      </c>
    </row>
    <row r="60" spans="1:7" ht="12" customHeight="1" x14ac:dyDescent="0.25">
      <c r="A60" s="57"/>
      <c r="B60" s="82" t="s">
        <v>107</v>
      </c>
      <c r="C60" s="83" t="s">
        <v>90</v>
      </c>
      <c r="D60" s="83">
        <v>30</v>
      </c>
      <c r="E60" s="83" t="s">
        <v>82</v>
      </c>
      <c r="F60" s="84">
        <v>2000</v>
      </c>
      <c r="G60" s="85">
        <f t="shared" si="2"/>
        <v>60000</v>
      </c>
    </row>
    <row r="61" spans="1:7" ht="12" customHeight="1" x14ac:dyDescent="0.25">
      <c r="A61" s="57"/>
      <c r="B61" s="82" t="s">
        <v>108</v>
      </c>
      <c r="C61" s="83" t="s">
        <v>90</v>
      </c>
      <c r="D61" s="83">
        <v>2.5</v>
      </c>
      <c r="E61" s="83" t="s">
        <v>82</v>
      </c>
      <c r="F61" s="84">
        <v>17000</v>
      </c>
      <c r="G61" s="85">
        <f t="shared" si="2"/>
        <v>42500</v>
      </c>
    </row>
    <row r="62" spans="1:7" ht="12" customHeight="1" x14ac:dyDescent="0.25">
      <c r="A62" s="57"/>
      <c r="B62" s="82" t="s">
        <v>109</v>
      </c>
      <c r="C62" s="83" t="s">
        <v>61</v>
      </c>
      <c r="D62" s="83">
        <v>0.2</v>
      </c>
      <c r="E62" s="83" t="s">
        <v>99</v>
      </c>
      <c r="F62" s="84">
        <v>80000</v>
      </c>
      <c r="G62" s="85">
        <f t="shared" si="2"/>
        <v>16000</v>
      </c>
    </row>
    <row r="63" spans="1:7" ht="12" customHeight="1" x14ac:dyDescent="0.25">
      <c r="A63" s="57"/>
      <c r="B63" s="82" t="s">
        <v>110</v>
      </c>
      <c r="C63" s="83" t="s">
        <v>61</v>
      </c>
      <c r="D63" s="83">
        <v>1.5</v>
      </c>
      <c r="E63" s="83" t="s">
        <v>93</v>
      </c>
      <c r="F63" s="84">
        <v>70000</v>
      </c>
      <c r="G63" s="85">
        <f t="shared" si="2"/>
        <v>105000</v>
      </c>
    </row>
    <row r="64" spans="1:7" ht="12" customHeight="1" x14ac:dyDescent="0.25">
      <c r="A64" s="57"/>
      <c r="B64" s="82" t="s">
        <v>111</v>
      </c>
      <c r="C64" s="83" t="s">
        <v>90</v>
      </c>
      <c r="D64" s="83">
        <v>1</v>
      </c>
      <c r="E64" s="83" t="s">
        <v>106</v>
      </c>
      <c r="F64" s="84">
        <v>36000</v>
      </c>
      <c r="G64" s="85">
        <f t="shared" si="2"/>
        <v>36000</v>
      </c>
    </row>
    <row r="65" spans="1:255" s="70" customFormat="1" ht="11.25" customHeight="1" x14ac:dyDescent="0.25">
      <c r="A65" s="69"/>
      <c r="B65" s="86" t="s">
        <v>31</v>
      </c>
      <c r="C65" s="87"/>
      <c r="D65" s="87"/>
      <c r="E65" s="87"/>
      <c r="F65" s="88"/>
      <c r="G65" s="89">
        <f>SUM(G46:G64)</f>
        <v>1606500</v>
      </c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  <c r="AM65" s="69"/>
      <c r="AN65" s="69"/>
      <c r="AO65" s="69"/>
      <c r="AP65" s="69"/>
      <c r="AQ65" s="69"/>
      <c r="AR65" s="69"/>
      <c r="AS65" s="69"/>
      <c r="AT65" s="69"/>
      <c r="AU65" s="69"/>
      <c r="AV65" s="69"/>
      <c r="AW65" s="69"/>
      <c r="AX65" s="69"/>
      <c r="AY65" s="69"/>
      <c r="AZ65" s="69"/>
      <c r="BA65" s="69"/>
      <c r="BB65" s="69"/>
      <c r="BC65" s="69"/>
      <c r="BD65" s="69"/>
      <c r="BE65" s="69"/>
      <c r="BF65" s="69"/>
      <c r="BG65" s="69"/>
      <c r="BH65" s="69"/>
      <c r="BI65" s="69"/>
      <c r="BJ65" s="69"/>
      <c r="BK65" s="69"/>
      <c r="BL65" s="69"/>
      <c r="BM65" s="69"/>
      <c r="BN65" s="69"/>
      <c r="BO65" s="69"/>
      <c r="BP65" s="69"/>
      <c r="BQ65" s="69"/>
      <c r="BR65" s="69"/>
      <c r="BS65" s="69"/>
      <c r="BT65" s="69"/>
      <c r="BU65" s="69"/>
      <c r="BV65" s="69"/>
      <c r="BW65" s="69"/>
      <c r="BX65" s="69"/>
      <c r="BY65" s="69"/>
      <c r="BZ65" s="69"/>
      <c r="CA65" s="69"/>
      <c r="CB65" s="69"/>
      <c r="CC65" s="69"/>
      <c r="CD65" s="69"/>
      <c r="CE65" s="69"/>
      <c r="CF65" s="69"/>
      <c r="CG65" s="69"/>
      <c r="CH65" s="69"/>
      <c r="CI65" s="69"/>
      <c r="CJ65" s="69"/>
      <c r="CK65" s="69"/>
      <c r="CL65" s="69"/>
      <c r="CM65" s="69"/>
      <c r="CN65" s="69"/>
      <c r="CO65" s="69"/>
      <c r="CP65" s="69"/>
      <c r="CQ65" s="69"/>
      <c r="CR65" s="69"/>
      <c r="CS65" s="69"/>
      <c r="CT65" s="69"/>
      <c r="CU65" s="69"/>
      <c r="CV65" s="69"/>
      <c r="CW65" s="69"/>
      <c r="CX65" s="69"/>
      <c r="CY65" s="69"/>
      <c r="CZ65" s="69"/>
      <c r="DA65" s="69"/>
      <c r="DB65" s="69"/>
      <c r="DC65" s="69"/>
      <c r="DD65" s="69"/>
      <c r="DE65" s="69"/>
      <c r="DF65" s="69"/>
      <c r="DG65" s="69"/>
      <c r="DH65" s="69"/>
      <c r="DI65" s="69"/>
      <c r="DJ65" s="69"/>
      <c r="DK65" s="69"/>
      <c r="DL65" s="69"/>
      <c r="DM65" s="69"/>
      <c r="DN65" s="69"/>
      <c r="DO65" s="69"/>
      <c r="DP65" s="69"/>
      <c r="DQ65" s="69"/>
      <c r="DR65" s="69"/>
      <c r="DS65" s="69"/>
      <c r="DT65" s="69"/>
      <c r="DU65" s="69"/>
      <c r="DV65" s="69"/>
      <c r="DW65" s="69"/>
      <c r="DX65" s="69"/>
      <c r="DY65" s="69"/>
      <c r="DZ65" s="69"/>
      <c r="EA65" s="69"/>
      <c r="EB65" s="69"/>
      <c r="EC65" s="69"/>
      <c r="ED65" s="69"/>
      <c r="EE65" s="69"/>
      <c r="EF65" s="69"/>
      <c r="EG65" s="69"/>
      <c r="EH65" s="69"/>
      <c r="EI65" s="69"/>
      <c r="EJ65" s="69"/>
      <c r="EK65" s="69"/>
      <c r="EL65" s="69"/>
      <c r="EM65" s="69"/>
      <c r="EN65" s="69"/>
      <c r="EO65" s="69"/>
      <c r="EP65" s="69"/>
      <c r="EQ65" s="69"/>
      <c r="ER65" s="69"/>
      <c r="ES65" s="69"/>
      <c r="ET65" s="69"/>
      <c r="EU65" s="69"/>
      <c r="EV65" s="69"/>
      <c r="EW65" s="69"/>
      <c r="EX65" s="69"/>
      <c r="EY65" s="69"/>
      <c r="EZ65" s="69"/>
      <c r="FA65" s="69"/>
      <c r="FB65" s="69"/>
      <c r="FC65" s="69"/>
      <c r="FD65" s="69"/>
      <c r="FE65" s="69"/>
      <c r="FF65" s="69"/>
      <c r="FG65" s="69"/>
      <c r="FH65" s="69"/>
      <c r="FI65" s="69"/>
      <c r="FJ65" s="69"/>
      <c r="FK65" s="69"/>
      <c r="FL65" s="69"/>
      <c r="FM65" s="69"/>
      <c r="FN65" s="69"/>
      <c r="FO65" s="69"/>
      <c r="FP65" s="69"/>
      <c r="FQ65" s="69"/>
      <c r="FR65" s="69"/>
      <c r="FS65" s="69"/>
      <c r="FT65" s="69"/>
      <c r="FU65" s="69"/>
      <c r="FV65" s="69"/>
      <c r="FW65" s="69"/>
      <c r="FX65" s="69"/>
      <c r="FY65" s="69"/>
      <c r="FZ65" s="69"/>
      <c r="GA65" s="69"/>
      <c r="GB65" s="69"/>
      <c r="GC65" s="69"/>
      <c r="GD65" s="69"/>
      <c r="GE65" s="69"/>
      <c r="GF65" s="69"/>
      <c r="GG65" s="69"/>
      <c r="GH65" s="69"/>
      <c r="GI65" s="69"/>
      <c r="GJ65" s="69"/>
      <c r="GK65" s="69"/>
      <c r="GL65" s="69"/>
      <c r="GM65" s="69"/>
      <c r="GN65" s="69"/>
      <c r="GO65" s="69"/>
      <c r="GP65" s="69"/>
      <c r="GQ65" s="69"/>
      <c r="GR65" s="69"/>
      <c r="GS65" s="69"/>
      <c r="GT65" s="69"/>
      <c r="GU65" s="69"/>
      <c r="GV65" s="69"/>
      <c r="GW65" s="69"/>
      <c r="GX65" s="69"/>
      <c r="GY65" s="69"/>
      <c r="GZ65" s="69"/>
      <c r="HA65" s="69"/>
      <c r="HB65" s="69"/>
      <c r="HC65" s="69"/>
      <c r="HD65" s="69"/>
      <c r="HE65" s="69"/>
      <c r="HF65" s="69"/>
      <c r="HG65" s="69"/>
      <c r="HH65" s="69"/>
      <c r="HI65" s="69"/>
      <c r="HJ65" s="69"/>
      <c r="HK65" s="69"/>
      <c r="HL65" s="69"/>
      <c r="HM65" s="69"/>
      <c r="HN65" s="69"/>
      <c r="HO65" s="69"/>
      <c r="HP65" s="69"/>
      <c r="HQ65" s="69"/>
      <c r="HR65" s="69"/>
      <c r="HS65" s="69"/>
      <c r="HT65" s="69"/>
      <c r="HU65" s="69"/>
      <c r="HV65" s="69"/>
      <c r="HW65" s="69"/>
      <c r="HX65" s="69"/>
      <c r="HY65" s="69"/>
      <c r="HZ65" s="69"/>
      <c r="IA65" s="69"/>
      <c r="IB65" s="69"/>
      <c r="IC65" s="69"/>
      <c r="ID65" s="69"/>
      <c r="IE65" s="69"/>
      <c r="IF65" s="69"/>
      <c r="IG65" s="69"/>
      <c r="IH65" s="69"/>
      <c r="II65" s="69"/>
      <c r="IJ65" s="69"/>
      <c r="IK65" s="69"/>
      <c r="IL65" s="69"/>
      <c r="IM65" s="69"/>
      <c r="IN65" s="69"/>
      <c r="IO65" s="69"/>
      <c r="IP65" s="69"/>
      <c r="IQ65" s="69"/>
      <c r="IR65" s="69"/>
      <c r="IS65" s="69"/>
      <c r="IT65" s="69"/>
      <c r="IU65" s="69"/>
    </row>
    <row r="66" spans="1:255" s="70" customFormat="1" ht="11.25" customHeight="1" x14ac:dyDescent="0.25">
      <c r="A66" s="69"/>
      <c r="B66" s="90"/>
      <c r="C66" s="91"/>
      <c r="D66" s="91"/>
      <c r="E66" s="100"/>
      <c r="F66" s="92"/>
      <c r="G66" s="92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9"/>
      <c r="AM66" s="69"/>
      <c r="AN66" s="69"/>
      <c r="AO66" s="69"/>
      <c r="AP66" s="69"/>
      <c r="AQ66" s="69"/>
      <c r="AR66" s="69"/>
      <c r="AS66" s="69"/>
      <c r="AT66" s="69"/>
      <c r="AU66" s="69"/>
      <c r="AV66" s="69"/>
      <c r="AW66" s="69"/>
      <c r="AX66" s="69"/>
      <c r="AY66" s="69"/>
      <c r="AZ66" s="69"/>
      <c r="BA66" s="69"/>
      <c r="BB66" s="69"/>
      <c r="BC66" s="69"/>
      <c r="BD66" s="69"/>
      <c r="BE66" s="69"/>
      <c r="BF66" s="69"/>
      <c r="BG66" s="69"/>
      <c r="BH66" s="69"/>
      <c r="BI66" s="69"/>
      <c r="BJ66" s="69"/>
      <c r="BK66" s="69"/>
      <c r="BL66" s="69"/>
      <c r="BM66" s="69"/>
      <c r="BN66" s="69"/>
      <c r="BO66" s="69"/>
      <c r="BP66" s="69"/>
      <c r="BQ66" s="69"/>
      <c r="BR66" s="69"/>
      <c r="BS66" s="69"/>
      <c r="BT66" s="69"/>
      <c r="BU66" s="69"/>
      <c r="BV66" s="69"/>
      <c r="BW66" s="69"/>
      <c r="BX66" s="69"/>
      <c r="BY66" s="69"/>
      <c r="BZ66" s="69"/>
      <c r="CA66" s="69"/>
      <c r="CB66" s="69"/>
      <c r="CC66" s="69"/>
      <c r="CD66" s="69"/>
      <c r="CE66" s="69"/>
      <c r="CF66" s="69"/>
      <c r="CG66" s="69"/>
      <c r="CH66" s="69"/>
      <c r="CI66" s="69"/>
      <c r="CJ66" s="69"/>
      <c r="CK66" s="69"/>
      <c r="CL66" s="69"/>
      <c r="CM66" s="69"/>
      <c r="CN66" s="69"/>
      <c r="CO66" s="69"/>
      <c r="CP66" s="69"/>
      <c r="CQ66" s="69"/>
      <c r="CR66" s="69"/>
      <c r="CS66" s="69"/>
      <c r="CT66" s="69"/>
      <c r="CU66" s="69"/>
      <c r="CV66" s="69"/>
      <c r="CW66" s="69"/>
      <c r="CX66" s="69"/>
      <c r="CY66" s="69"/>
      <c r="CZ66" s="69"/>
      <c r="DA66" s="69"/>
      <c r="DB66" s="69"/>
      <c r="DC66" s="69"/>
      <c r="DD66" s="69"/>
      <c r="DE66" s="69"/>
      <c r="DF66" s="69"/>
      <c r="DG66" s="69"/>
      <c r="DH66" s="69"/>
      <c r="DI66" s="69"/>
      <c r="DJ66" s="69"/>
      <c r="DK66" s="69"/>
      <c r="DL66" s="69"/>
      <c r="DM66" s="69"/>
      <c r="DN66" s="69"/>
      <c r="DO66" s="69"/>
      <c r="DP66" s="69"/>
      <c r="DQ66" s="69"/>
      <c r="DR66" s="69"/>
      <c r="DS66" s="69"/>
      <c r="DT66" s="69"/>
      <c r="DU66" s="69"/>
      <c r="DV66" s="69"/>
      <c r="DW66" s="69"/>
      <c r="DX66" s="69"/>
      <c r="DY66" s="69"/>
      <c r="DZ66" s="69"/>
      <c r="EA66" s="69"/>
      <c r="EB66" s="69"/>
      <c r="EC66" s="69"/>
      <c r="ED66" s="69"/>
      <c r="EE66" s="69"/>
      <c r="EF66" s="69"/>
      <c r="EG66" s="69"/>
      <c r="EH66" s="69"/>
      <c r="EI66" s="69"/>
      <c r="EJ66" s="69"/>
      <c r="EK66" s="69"/>
      <c r="EL66" s="69"/>
      <c r="EM66" s="69"/>
      <c r="EN66" s="69"/>
      <c r="EO66" s="69"/>
      <c r="EP66" s="69"/>
      <c r="EQ66" s="69"/>
      <c r="ER66" s="69"/>
      <c r="ES66" s="69"/>
      <c r="ET66" s="69"/>
      <c r="EU66" s="69"/>
      <c r="EV66" s="69"/>
      <c r="EW66" s="69"/>
      <c r="EX66" s="69"/>
      <c r="EY66" s="69"/>
      <c r="EZ66" s="69"/>
      <c r="FA66" s="69"/>
      <c r="FB66" s="69"/>
      <c r="FC66" s="69"/>
      <c r="FD66" s="69"/>
      <c r="FE66" s="69"/>
      <c r="FF66" s="69"/>
      <c r="FG66" s="69"/>
      <c r="FH66" s="69"/>
      <c r="FI66" s="69"/>
      <c r="FJ66" s="69"/>
      <c r="FK66" s="69"/>
      <c r="FL66" s="69"/>
      <c r="FM66" s="69"/>
      <c r="FN66" s="69"/>
      <c r="FO66" s="69"/>
      <c r="FP66" s="69"/>
      <c r="FQ66" s="69"/>
      <c r="FR66" s="69"/>
      <c r="FS66" s="69"/>
      <c r="FT66" s="69"/>
      <c r="FU66" s="69"/>
      <c r="FV66" s="69"/>
      <c r="FW66" s="69"/>
      <c r="FX66" s="69"/>
      <c r="FY66" s="69"/>
      <c r="FZ66" s="69"/>
      <c r="GA66" s="69"/>
      <c r="GB66" s="69"/>
      <c r="GC66" s="69"/>
      <c r="GD66" s="69"/>
      <c r="GE66" s="69"/>
      <c r="GF66" s="69"/>
      <c r="GG66" s="69"/>
      <c r="GH66" s="69"/>
      <c r="GI66" s="69"/>
      <c r="GJ66" s="69"/>
      <c r="GK66" s="69"/>
      <c r="GL66" s="69"/>
      <c r="GM66" s="69"/>
      <c r="GN66" s="69"/>
      <c r="GO66" s="69"/>
      <c r="GP66" s="69"/>
      <c r="GQ66" s="69"/>
      <c r="GR66" s="69"/>
      <c r="GS66" s="69"/>
      <c r="GT66" s="69"/>
      <c r="GU66" s="69"/>
      <c r="GV66" s="69"/>
      <c r="GW66" s="69"/>
      <c r="GX66" s="69"/>
      <c r="GY66" s="69"/>
      <c r="GZ66" s="69"/>
      <c r="HA66" s="69"/>
      <c r="HB66" s="69"/>
      <c r="HC66" s="69"/>
      <c r="HD66" s="69"/>
      <c r="HE66" s="69"/>
      <c r="HF66" s="69"/>
      <c r="HG66" s="69"/>
      <c r="HH66" s="69"/>
      <c r="HI66" s="69"/>
      <c r="HJ66" s="69"/>
      <c r="HK66" s="69"/>
      <c r="HL66" s="69"/>
      <c r="HM66" s="69"/>
      <c r="HN66" s="69"/>
      <c r="HO66" s="69"/>
      <c r="HP66" s="69"/>
      <c r="HQ66" s="69"/>
      <c r="HR66" s="69"/>
      <c r="HS66" s="69"/>
      <c r="HT66" s="69"/>
      <c r="HU66" s="69"/>
      <c r="HV66" s="69"/>
      <c r="HW66" s="69"/>
      <c r="HX66" s="69"/>
      <c r="HY66" s="69"/>
      <c r="HZ66" s="69"/>
      <c r="IA66" s="69"/>
      <c r="IB66" s="69"/>
      <c r="IC66" s="69"/>
      <c r="ID66" s="69"/>
      <c r="IE66" s="69"/>
      <c r="IF66" s="69"/>
      <c r="IG66" s="69"/>
      <c r="IH66" s="69"/>
      <c r="II66" s="69"/>
      <c r="IJ66" s="69"/>
      <c r="IK66" s="69"/>
      <c r="IL66" s="69"/>
      <c r="IM66" s="69"/>
      <c r="IN66" s="69"/>
      <c r="IO66" s="69"/>
      <c r="IP66" s="69"/>
      <c r="IQ66" s="69"/>
      <c r="IR66" s="69"/>
      <c r="IS66" s="69"/>
      <c r="IT66" s="69"/>
      <c r="IU66" s="69"/>
    </row>
    <row r="67" spans="1:255" s="70" customFormat="1" ht="12" customHeight="1" x14ac:dyDescent="0.25">
      <c r="A67" s="74"/>
      <c r="B67" s="75" t="s">
        <v>32</v>
      </c>
      <c r="C67" s="76"/>
      <c r="D67" s="77"/>
      <c r="E67" s="77"/>
      <c r="F67" s="78"/>
      <c r="G67" s="7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  <c r="AF67" s="69"/>
      <c r="AG67" s="69"/>
      <c r="AH67" s="69"/>
      <c r="AI67" s="69"/>
      <c r="AJ67" s="69"/>
      <c r="AK67" s="69"/>
      <c r="AL67" s="69"/>
      <c r="AM67" s="69"/>
      <c r="AN67" s="69"/>
      <c r="AO67" s="69"/>
      <c r="AP67" s="69"/>
      <c r="AQ67" s="69"/>
      <c r="AR67" s="69"/>
      <c r="AS67" s="69"/>
      <c r="AT67" s="69"/>
      <c r="AU67" s="69"/>
      <c r="AV67" s="69"/>
      <c r="AW67" s="69"/>
      <c r="AX67" s="69"/>
      <c r="AY67" s="69"/>
      <c r="AZ67" s="69"/>
      <c r="BA67" s="69"/>
      <c r="BB67" s="69"/>
      <c r="BC67" s="69"/>
      <c r="BD67" s="69"/>
      <c r="BE67" s="69"/>
      <c r="BF67" s="69"/>
      <c r="BG67" s="69"/>
      <c r="BH67" s="69"/>
      <c r="BI67" s="69"/>
      <c r="BJ67" s="69"/>
      <c r="BK67" s="69"/>
      <c r="BL67" s="69"/>
      <c r="BM67" s="69"/>
      <c r="BN67" s="69"/>
      <c r="BO67" s="69"/>
      <c r="BP67" s="69"/>
      <c r="BQ67" s="69"/>
      <c r="BR67" s="69"/>
      <c r="BS67" s="69"/>
      <c r="BT67" s="69"/>
      <c r="BU67" s="69"/>
      <c r="BV67" s="69"/>
      <c r="BW67" s="69"/>
      <c r="BX67" s="69"/>
      <c r="BY67" s="69"/>
      <c r="BZ67" s="69"/>
      <c r="CA67" s="69"/>
      <c r="CB67" s="69"/>
      <c r="CC67" s="69"/>
      <c r="CD67" s="69"/>
      <c r="CE67" s="69"/>
      <c r="CF67" s="69"/>
      <c r="CG67" s="69"/>
      <c r="CH67" s="69"/>
      <c r="CI67" s="69"/>
      <c r="CJ67" s="69"/>
      <c r="CK67" s="69"/>
      <c r="CL67" s="69"/>
      <c r="CM67" s="69"/>
      <c r="CN67" s="69"/>
      <c r="CO67" s="69"/>
      <c r="CP67" s="69"/>
      <c r="CQ67" s="69"/>
      <c r="CR67" s="69"/>
      <c r="CS67" s="69"/>
      <c r="CT67" s="69"/>
      <c r="CU67" s="69"/>
      <c r="CV67" s="69"/>
      <c r="CW67" s="69"/>
      <c r="CX67" s="69"/>
      <c r="CY67" s="69"/>
      <c r="CZ67" s="69"/>
      <c r="DA67" s="69"/>
      <c r="DB67" s="69"/>
      <c r="DC67" s="69"/>
      <c r="DD67" s="69"/>
      <c r="DE67" s="69"/>
      <c r="DF67" s="69"/>
      <c r="DG67" s="69"/>
      <c r="DH67" s="69"/>
      <c r="DI67" s="69"/>
      <c r="DJ67" s="69"/>
      <c r="DK67" s="69"/>
      <c r="DL67" s="69"/>
      <c r="DM67" s="69"/>
      <c r="DN67" s="69"/>
      <c r="DO67" s="69"/>
      <c r="DP67" s="69"/>
      <c r="DQ67" s="69"/>
      <c r="DR67" s="69"/>
      <c r="DS67" s="69"/>
      <c r="DT67" s="69"/>
      <c r="DU67" s="69"/>
      <c r="DV67" s="69"/>
      <c r="DW67" s="69"/>
      <c r="DX67" s="69"/>
      <c r="DY67" s="69"/>
      <c r="DZ67" s="69"/>
      <c r="EA67" s="69"/>
      <c r="EB67" s="69"/>
      <c r="EC67" s="69"/>
      <c r="ED67" s="69"/>
      <c r="EE67" s="69"/>
      <c r="EF67" s="69"/>
      <c r="EG67" s="69"/>
      <c r="EH67" s="69"/>
      <c r="EI67" s="69"/>
      <c r="EJ67" s="69"/>
      <c r="EK67" s="69"/>
      <c r="EL67" s="69"/>
      <c r="EM67" s="69"/>
      <c r="EN67" s="69"/>
      <c r="EO67" s="69"/>
      <c r="EP67" s="69"/>
      <c r="EQ67" s="69"/>
      <c r="ER67" s="69"/>
      <c r="ES67" s="69"/>
      <c r="ET67" s="69"/>
      <c r="EU67" s="69"/>
      <c r="EV67" s="69"/>
      <c r="EW67" s="69"/>
      <c r="EX67" s="69"/>
      <c r="EY67" s="69"/>
      <c r="EZ67" s="69"/>
      <c r="FA67" s="69"/>
      <c r="FB67" s="69"/>
      <c r="FC67" s="69"/>
      <c r="FD67" s="69"/>
      <c r="FE67" s="69"/>
      <c r="FF67" s="69"/>
      <c r="FG67" s="69"/>
      <c r="FH67" s="69"/>
      <c r="FI67" s="69"/>
      <c r="FJ67" s="69"/>
      <c r="FK67" s="69"/>
      <c r="FL67" s="69"/>
      <c r="FM67" s="69"/>
      <c r="FN67" s="69"/>
      <c r="FO67" s="69"/>
      <c r="FP67" s="69"/>
      <c r="FQ67" s="69"/>
      <c r="FR67" s="69"/>
      <c r="FS67" s="69"/>
      <c r="FT67" s="69"/>
      <c r="FU67" s="69"/>
      <c r="FV67" s="69"/>
      <c r="FW67" s="69"/>
      <c r="FX67" s="69"/>
      <c r="FY67" s="69"/>
      <c r="FZ67" s="69"/>
      <c r="GA67" s="69"/>
      <c r="GB67" s="69"/>
      <c r="GC67" s="69"/>
      <c r="GD67" s="69"/>
      <c r="GE67" s="69"/>
      <c r="GF67" s="69"/>
      <c r="GG67" s="69"/>
      <c r="GH67" s="69"/>
      <c r="GI67" s="69"/>
      <c r="GJ67" s="69"/>
      <c r="GK67" s="69"/>
      <c r="GL67" s="69"/>
      <c r="GM67" s="69"/>
      <c r="GN67" s="69"/>
      <c r="GO67" s="69"/>
      <c r="GP67" s="69"/>
      <c r="GQ67" s="69"/>
      <c r="GR67" s="69"/>
      <c r="GS67" s="69"/>
      <c r="GT67" s="69"/>
      <c r="GU67" s="69"/>
      <c r="GV67" s="69"/>
      <c r="GW67" s="69"/>
      <c r="GX67" s="69"/>
      <c r="GY67" s="69"/>
      <c r="GZ67" s="69"/>
      <c r="HA67" s="69"/>
      <c r="HB67" s="69"/>
      <c r="HC67" s="69"/>
      <c r="HD67" s="69"/>
      <c r="HE67" s="69"/>
      <c r="HF67" s="69"/>
      <c r="HG67" s="69"/>
      <c r="HH67" s="69"/>
      <c r="HI67" s="69"/>
      <c r="HJ67" s="69"/>
      <c r="HK67" s="69"/>
      <c r="HL67" s="69"/>
      <c r="HM67" s="69"/>
      <c r="HN67" s="69"/>
      <c r="HO67" s="69"/>
      <c r="HP67" s="69"/>
      <c r="HQ67" s="69"/>
      <c r="HR67" s="69"/>
      <c r="HS67" s="69"/>
      <c r="HT67" s="69"/>
      <c r="HU67" s="69"/>
      <c r="HV67" s="69"/>
      <c r="HW67" s="69"/>
      <c r="HX67" s="69"/>
      <c r="HY67" s="69"/>
      <c r="HZ67" s="69"/>
      <c r="IA67" s="69"/>
      <c r="IB67" s="69"/>
      <c r="IC67" s="69"/>
      <c r="ID67" s="69"/>
      <c r="IE67" s="69"/>
      <c r="IF67" s="69"/>
      <c r="IG67" s="69"/>
      <c r="IH67" s="69"/>
      <c r="II67" s="69"/>
      <c r="IJ67" s="69"/>
      <c r="IK67" s="69"/>
      <c r="IL67" s="69"/>
      <c r="IM67" s="69"/>
      <c r="IN67" s="69"/>
      <c r="IO67" s="69"/>
      <c r="IP67" s="69"/>
      <c r="IQ67" s="69"/>
      <c r="IR67" s="69"/>
      <c r="IS67" s="69"/>
      <c r="IT67" s="69"/>
      <c r="IU67" s="69"/>
    </row>
    <row r="68" spans="1:255" s="70" customFormat="1" ht="24" customHeight="1" x14ac:dyDescent="0.25">
      <c r="A68" s="74"/>
      <c r="B68" s="80" t="s">
        <v>33</v>
      </c>
      <c r="C68" s="81" t="s">
        <v>29</v>
      </c>
      <c r="D68" s="81" t="s">
        <v>30</v>
      </c>
      <c r="E68" s="80" t="s">
        <v>17</v>
      </c>
      <c r="F68" s="81" t="s">
        <v>18</v>
      </c>
      <c r="G68" s="80" t="s">
        <v>19</v>
      </c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69"/>
      <c r="AH68" s="69"/>
      <c r="AI68" s="69"/>
      <c r="AJ68" s="69"/>
      <c r="AK68" s="69"/>
      <c r="AL68" s="69"/>
      <c r="AM68" s="69"/>
      <c r="AN68" s="69"/>
      <c r="AO68" s="69"/>
      <c r="AP68" s="69"/>
      <c r="AQ68" s="69"/>
      <c r="AR68" s="69"/>
      <c r="AS68" s="69"/>
      <c r="AT68" s="69"/>
      <c r="AU68" s="69"/>
      <c r="AV68" s="69"/>
      <c r="AW68" s="69"/>
      <c r="AX68" s="69"/>
      <c r="AY68" s="69"/>
      <c r="AZ68" s="69"/>
      <c r="BA68" s="69"/>
      <c r="BB68" s="69"/>
      <c r="BC68" s="69"/>
      <c r="BD68" s="69"/>
      <c r="BE68" s="69"/>
      <c r="BF68" s="69"/>
      <c r="BG68" s="69"/>
      <c r="BH68" s="69"/>
      <c r="BI68" s="69"/>
      <c r="BJ68" s="69"/>
      <c r="BK68" s="69"/>
      <c r="BL68" s="69"/>
      <c r="BM68" s="69"/>
      <c r="BN68" s="69"/>
      <c r="BO68" s="69"/>
      <c r="BP68" s="69"/>
      <c r="BQ68" s="69"/>
      <c r="BR68" s="69"/>
      <c r="BS68" s="69"/>
      <c r="BT68" s="69"/>
      <c r="BU68" s="69"/>
      <c r="BV68" s="69"/>
      <c r="BW68" s="69"/>
      <c r="BX68" s="69"/>
      <c r="BY68" s="69"/>
      <c r="BZ68" s="69"/>
      <c r="CA68" s="69"/>
      <c r="CB68" s="69"/>
      <c r="CC68" s="69"/>
      <c r="CD68" s="69"/>
      <c r="CE68" s="69"/>
      <c r="CF68" s="69"/>
      <c r="CG68" s="69"/>
      <c r="CH68" s="69"/>
      <c r="CI68" s="69"/>
      <c r="CJ68" s="69"/>
      <c r="CK68" s="69"/>
      <c r="CL68" s="69"/>
      <c r="CM68" s="69"/>
      <c r="CN68" s="69"/>
      <c r="CO68" s="69"/>
      <c r="CP68" s="69"/>
      <c r="CQ68" s="69"/>
      <c r="CR68" s="69"/>
      <c r="CS68" s="69"/>
      <c r="CT68" s="69"/>
      <c r="CU68" s="69"/>
      <c r="CV68" s="69"/>
      <c r="CW68" s="69"/>
      <c r="CX68" s="69"/>
      <c r="CY68" s="69"/>
      <c r="CZ68" s="69"/>
      <c r="DA68" s="69"/>
      <c r="DB68" s="69"/>
      <c r="DC68" s="69"/>
      <c r="DD68" s="69"/>
      <c r="DE68" s="69"/>
      <c r="DF68" s="69"/>
      <c r="DG68" s="69"/>
      <c r="DH68" s="69"/>
      <c r="DI68" s="69"/>
      <c r="DJ68" s="69"/>
      <c r="DK68" s="69"/>
      <c r="DL68" s="69"/>
      <c r="DM68" s="69"/>
      <c r="DN68" s="69"/>
      <c r="DO68" s="69"/>
      <c r="DP68" s="69"/>
      <c r="DQ68" s="69"/>
      <c r="DR68" s="69"/>
      <c r="DS68" s="69"/>
      <c r="DT68" s="69"/>
      <c r="DU68" s="69"/>
      <c r="DV68" s="69"/>
      <c r="DW68" s="69"/>
      <c r="DX68" s="69"/>
      <c r="DY68" s="69"/>
      <c r="DZ68" s="69"/>
      <c r="EA68" s="69"/>
      <c r="EB68" s="69"/>
      <c r="EC68" s="69"/>
      <c r="ED68" s="69"/>
      <c r="EE68" s="69"/>
      <c r="EF68" s="69"/>
      <c r="EG68" s="69"/>
      <c r="EH68" s="69"/>
      <c r="EI68" s="69"/>
      <c r="EJ68" s="69"/>
      <c r="EK68" s="69"/>
      <c r="EL68" s="69"/>
      <c r="EM68" s="69"/>
      <c r="EN68" s="69"/>
      <c r="EO68" s="69"/>
      <c r="EP68" s="69"/>
      <c r="EQ68" s="69"/>
      <c r="ER68" s="69"/>
      <c r="ES68" s="69"/>
      <c r="ET68" s="69"/>
      <c r="EU68" s="69"/>
      <c r="EV68" s="69"/>
      <c r="EW68" s="69"/>
      <c r="EX68" s="69"/>
      <c r="EY68" s="69"/>
      <c r="EZ68" s="69"/>
      <c r="FA68" s="69"/>
      <c r="FB68" s="69"/>
      <c r="FC68" s="69"/>
      <c r="FD68" s="69"/>
      <c r="FE68" s="69"/>
      <c r="FF68" s="69"/>
      <c r="FG68" s="69"/>
      <c r="FH68" s="69"/>
      <c r="FI68" s="69"/>
      <c r="FJ68" s="69"/>
      <c r="FK68" s="69"/>
      <c r="FL68" s="69"/>
      <c r="FM68" s="69"/>
      <c r="FN68" s="69"/>
      <c r="FO68" s="69"/>
      <c r="FP68" s="69"/>
      <c r="FQ68" s="69"/>
      <c r="FR68" s="69"/>
      <c r="FS68" s="69"/>
      <c r="FT68" s="69"/>
      <c r="FU68" s="69"/>
      <c r="FV68" s="69"/>
      <c r="FW68" s="69"/>
      <c r="FX68" s="69"/>
      <c r="FY68" s="69"/>
      <c r="FZ68" s="69"/>
      <c r="GA68" s="69"/>
      <c r="GB68" s="69"/>
      <c r="GC68" s="69"/>
      <c r="GD68" s="69"/>
      <c r="GE68" s="69"/>
      <c r="GF68" s="69"/>
      <c r="GG68" s="69"/>
      <c r="GH68" s="69"/>
      <c r="GI68" s="69"/>
      <c r="GJ68" s="69"/>
      <c r="GK68" s="69"/>
      <c r="GL68" s="69"/>
      <c r="GM68" s="69"/>
      <c r="GN68" s="69"/>
      <c r="GO68" s="69"/>
      <c r="GP68" s="69"/>
      <c r="GQ68" s="69"/>
      <c r="GR68" s="69"/>
      <c r="GS68" s="69"/>
      <c r="GT68" s="69"/>
      <c r="GU68" s="69"/>
      <c r="GV68" s="69"/>
      <c r="GW68" s="69"/>
      <c r="GX68" s="69"/>
      <c r="GY68" s="69"/>
      <c r="GZ68" s="69"/>
      <c r="HA68" s="69"/>
      <c r="HB68" s="69"/>
      <c r="HC68" s="69"/>
      <c r="HD68" s="69"/>
      <c r="HE68" s="69"/>
      <c r="HF68" s="69"/>
      <c r="HG68" s="69"/>
      <c r="HH68" s="69"/>
      <c r="HI68" s="69"/>
      <c r="HJ68" s="69"/>
      <c r="HK68" s="69"/>
      <c r="HL68" s="69"/>
      <c r="HM68" s="69"/>
      <c r="HN68" s="69"/>
      <c r="HO68" s="69"/>
      <c r="HP68" s="69"/>
      <c r="HQ68" s="69"/>
      <c r="HR68" s="69"/>
      <c r="HS68" s="69"/>
      <c r="HT68" s="69"/>
      <c r="HU68" s="69"/>
      <c r="HV68" s="69"/>
      <c r="HW68" s="69"/>
      <c r="HX68" s="69"/>
      <c r="HY68" s="69"/>
      <c r="HZ68" s="69"/>
      <c r="IA68" s="69"/>
      <c r="IB68" s="69"/>
      <c r="IC68" s="69"/>
      <c r="ID68" s="69"/>
      <c r="IE68" s="69"/>
      <c r="IF68" s="69"/>
      <c r="IG68" s="69"/>
      <c r="IH68" s="69"/>
      <c r="II68" s="69"/>
      <c r="IJ68" s="69"/>
      <c r="IK68" s="69"/>
      <c r="IL68" s="69"/>
      <c r="IM68" s="69"/>
      <c r="IN68" s="69"/>
      <c r="IO68" s="69"/>
      <c r="IP68" s="69"/>
      <c r="IQ68" s="69"/>
      <c r="IR68" s="69"/>
      <c r="IS68" s="69"/>
      <c r="IT68" s="69"/>
      <c r="IU68" s="69"/>
    </row>
    <row r="69" spans="1:255" ht="15" x14ac:dyDescent="0.25">
      <c r="A69" s="57"/>
      <c r="B69" s="101" t="s">
        <v>58</v>
      </c>
      <c r="C69" s="83" t="s">
        <v>58</v>
      </c>
      <c r="D69" s="83" t="s">
        <v>58</v>
      </c>
      <c r="E69" s="83" t="s">
        <v>58</v>
      </c>
      <c r="F69" s="84" t="s">
        <v>58</v>
      </c>
      <c r="G69" s="85"/>
    </row>
    <row r="70" spans="1:255" s="70" customFormat="1" ht="11.25" customHeight="1" x14ac:dyDescent="0.25">
      <c r="A70" s="69"/>
      <c r="B70" s="86" t="s">
        <v>34</v>
      </c>
      <c r="C70" s="87"/>
      <c r="D70" s="87"/>
      <c r="E70" s="87"/>
      <c r="F70" s="88"/>
      <c r="G70" s="8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  <c r="AF70" s="69"/>
      <c r="AG70" s="69"/>
      <c r="AH70" s="69"/>
      <c r="AI70" s="69"/>
      <c r="AJ70" s="69"/>
      <c r="AK70" s="69"/>
      <c r="AL70" s="69"/>
      <c r="AM70" s="69"/>
      <c r="AN70" s="69"/>
      <c r="AO70" s="69"/>
      <c r="AP70" s="69"/>
      <c r="AQ70" s="69"/>
      <c r="AR70" s="69"/>
      <c r="AS70" s="69"/>
      <c r="AT70" s="69"/>
      <c r="AU70" s="69"/>
      <c r="AV70" s="69"/>
      <c r="AW70" s="69"/>
      <c r="AX70" s="69"/>
      <c r="AY70" s="69"/>
      <c r="AZ70" s="69"/>
      <c r="BA70" s="69"/>
      <c r="BB70" s="69"/>
      <c r="BC70" s="69"/>
      <c r="BD70" s="69"/>
      <c r="BE70" s="69"/>
      <c r="BF70" s="69"/>
      <c r="BG70" s="69"/>
      <c r="BH70" s="69"/>
      <c r="BI70" s="69"/>
      <c r="BJ70" s="69"/>
      <c r="BK70" s="69"/>
      <c r="BL70" s="69"/>
      <c r="BM70" s="69"/>
      <c r="BN70" s="69"/>
      <c r="BO70" s="69"/>
      <c r="BP70" s="69"/>
      <c r="BQ70" s="69"/>
      <c r="BR70" s="69"/>
      <c r="BS70" s="69"/>
      <c r="BT70" s="69"/>
      <c r="BU70" s="69"/>
      <c r="BV70" s="69"/>
      <c r="BW70" s="69"/>
      <c r="BX70" s="69"/>
      <c r="BY70" s="69"/>
      <c r="BZ70" s="69"/>
      <c r="CA70" s="69"/>
      <c r="CB70" s="69"/>
      <c r="CC70" s="69"/>
      <c r="CD70" s="69"/>
      <c r="CE70" s="69"/>
      <c r="CF70" s="69"/>
      <c r="CG70" s="69"/>
      <c r="CH70" s="69"/>
      <c r="CI70" s="69"/>
      <c r="CJ70" s="69"/>
      <c r="CK70" s="69"/>
      <c r="CL70" s="69"/>
      <c r="CM70" s="69"/>
      <c r="CN70" s="69"/>
      <c r="CO70" s="69"/>
      <c r="CP70" s="69"/>
      <c r="CQ70" s="69"/>
      <c r="CR70" s="69"/>
      <c r="CS70" s="69"/>
      <c r="CT70" s="69"/>
      <c r="CU70" s="69"/>
      <c r="CV70" s="69"/>
      <c r="CW70" s="69"/>
      <c r="CX70" s="69"/>
      <c r="CY70" s="69"/>
      <c r="CZ70" s="69"/>
      <c r="DA70" s="69"/>
      <c r="DB70" s="69"/>
      <c r="DC70" s="69"/>
      <c r="DD70" s="69"/>
      <c r="DE70" s="69"/>
      <c r="DF70" s="69"/>
      <c r="DG70" s="69"/>
      <c r="DH70" s="69"/>
      <c r="DI70" s="69"/>
      <c r="DJ70" s="69"/>
      <c r="DK70" s="69"/>
      <c r="DL70" s="69"/>
      <c r="DM70" s="69"/>
      <c r="DN70" s="69"/>
      <c r="DO70" s="69"/>
      <c r="DP70" s="69"/>
      <c r="DQ70" s="69"/>
      <c r="DR70" s="69"/>
      <c r="DS70" s="69"/>
      <c r="DT70" s="69"/>
      <c r="DU70" s="69"/>
      <c r="DV70" s="69"/>
      <c r="DW70" s="69"/>
      <c r="DX70" s="69"/>
      <c r="DY70" s="69"/>
      <c r="DZ70" s="69"/>
      <c r="EA70" s="69"/>
      <c r="EB70" s="69"/>
      <c r="EC70" s="69"/>
      <c r="ED70" s="69"/>
      <c r="EE70" s="69"/>
      <c r="EF70" s="69"/>
      <c r="EG70" s="69"/>
      <c r="EH70" s="69"/>
      <c r="EI70" s="69"/>
      <c r="EJ70" s="69"/>
      <c r="EK70" s="69"/>
      <c r="EL70" s="69"/>
      <c r="EM70" s="69"/>
      <c r="EN70" s="69"/>
      <c r="EO70" s="69"/>
      <c r="EP70" s="69"/>
      <c r="EQ70" s="69"/>
      <c r="ER70" s="69"/>
      <c r="ES70" s="69"/>
      <c r="ET70" s="69"/>
      <c r="EU70" s="69"/>
      <c r="EV70" s="69"/>
      <c r="EW70" s="69"/>
      <c r="EX70" s="69"/>
      <c r="EY70" s="69"/>
      <c r="EZ70" s="69"/>
      <c r="FA70" s="69"/>
      <c r="FB70" s="69"/>
      <c r="FC70" s="69"/>
      <c r="FD70" s="69"/>
      <c r="FE70" s="69"/>
      <c r="FF70" s="69"/>
      <c r="FG70" s="69"/>
      <c r="FH70" s="69"/>
      <c r="FI70" s="69"/>
      <c r="FJ70" s="69"/>
      <c r="FK70" s="69"/>
      <c r="FL70" s="69"/>
      <c r="FM70" s="69"/>
      <c r="FN70" s="69"/>
      <c r="FO70" s="69"/>
      <c r="FP70" s="69"/>
      <c r="FQ70" s="69"/>
      <c r="FR70" s="69"/>
      <c r="FS70" s="69"/>
      <c r="FT70" s="69"/>
      <c r="FU70" s="69"/>
      <c r="FV70" s="69"/>
      <c r="FW70" s="69"/>
      <c r="FX70" s="69"/>
      <c r="FY70" s="69"/>
      <c r="FZ70" s="69"/>
      <c r="GA70" s="69"/>
      <c r="GB70" s="69"/>
      <c r="GC70" s="69"/>
      <c r="GD70" s="69"/>
      <c r="GE70" s="69"/>
      <c r="GF70" s="69"/>
      <c r="GG70" s="69"/>
      <c r="GH70" s="69"/>
      <c r="GI70" s="69"/>
      <c r="GJ70" s="69"/>
      <c r="GK70" s="69"/>
      <c r="GL70" s="69"/>
      <c r="GM70" s="69"/>
      <c r="GN70" s="69"/>
      <c r="GO70" s="69"/>
      <c r="GP70" s="69"/>
      <c r="GQ70" s="69"/>
      <c r="GR70" s="69"/>
      <c r="GS70" s="69"/>
      <c r="GT70" s="69"/>
      <c r="GU70" s="69"/>
      <c r="GV70" s="69"/>
      <c r="GW70" s="69"/>
      <c r="GX70" s="69"/>
      <c r="GY70" s="69"/>
      <c r="GZ70" s="69"/>
      <c r="HA70" s="69"/>
      <c r="HB70" s="69"/>
      <c r="HC70" s="69"/>
      <c r="HD70" s="69"/>
      <c r="HE70" s="69"/>
      <c r="HF70" s="69"/>
      <c r="HG70" s="69"/>
      <c r="HH70" s="69"/>
      <c r="HI70" s="69"/>
      <c r="HJ70" s="69"/>
      <c r="HK70" s="69"/>
      <c r="HL70" s="69"/>
      <c r="HM70" s="69"/>
      <c r="HN70" s="69"/>
      <c r="HO70" s="69"/>
      <c r="HP70" s="69"/>
      <c r="HQ70" s="69"/>
      <c r="HR70" s="69"/>
      <c r="HS70" s="69"/>
      <c r="HT70" s="69"/>
      <c r="HU70" s="69"/>
      <c r="HV70" s="69"/>
      <c r="HW70" s="69"/>
      <c r="HX70" s="69"/>
      <c r="HY70" s="69"/>
      <c r="HZ70" s="69"/>
      <c r="IA70" s="69"/>
      <c r="IB70" s="69"/>
      <c r="IC70" s="69"/>
      <c r="ID70" s="69"/>
      <c r="IE70" s="69"/>
      <c r="IF70" s="69"/>
      <c r="IG70" s="69"/>
      <c r="IH70" s="69"/>
      <c r="II70" s="69"/>
      <c r="IJ70" s="69"/>
      <c r="IK70" s="69"/>
      <c r="IL70" s="69"/>
      <c r="IM70" s="69"/>
      <c r="IN70" s="69"/>
      <c r="IO70" s="69"/>
      <c r="IP70" s="69"/>
      <c r="IQ70" s="69"/>
      <c r="IR70" s="69"/>
      <c r="IS70" s="69"/>
      <c r="IT70" s="69"/>
      <c r="IU70" s="69"/>
    </row>
    <row r="71" spans="1:255" ht="12" customHeight="1" x14ac:dyDescent="0.25">
      <c r="B71" s="16"/>
      <c r="C71" s="16"/>
      <c r="D71" s="16"/>
      <c r="E71" s="16"/>
      <c r="F71" s="17"/>
      <c r="G71" s="49"/>
    </row>
    <row r="72" spans="1:255" s="70" customFormat="1" ht="11.25" customHeight="1" x14ac:dyDescent="0.25">
      <c r="A72" s="69"/>
      <c r="B72" s="18" t="s">
        <v>35</v>
      </c>
      <c r="C72" s="19"/>
      <c r="D72" s="19"/>
      <c r="E72" s="19"/>
      <c r="F72" s="19"/>
      <c r="G72" s="102">
        <f>G26+G31+G42+G65+G70</f>
        <v>5107850</v>
      </c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69"/>
      <c r="AL72" s="69"/>
      <c r="AM72" s="69"/>
      <c r="AN72" s="69"/>
      <c r="AO72" s="69"/>
      <c r="AP72" s="69"/>
      <c r="AQ72" s="69"/>
      <c r="AR72" s="69"/>
      <c r="AS72" s="69"/>
      <c r="AT72" s="69"/>
      <c r="AU72" s="69"/>
      <c r="AV72" s="69"/>
      <c r="AW72" s="69"/>
      <c r="AX72" s="69"/>
      <c r="AY72" s="69"/>
      <c r="AZ72" s="69"/>
      <c r="BA72" s="69"/>
      <c r="BB72" s="69"/>
      <c r="BC72" s="69"/>
      <c r="BD72" s="69"/>
      <c r="BE72" s="69"/>
      <c r="BF72" s="69"/>
      <c r="BG72" s="69"/>
      <c r="BH72" s="69"/>
      <c r="BI72" s="69"/>
      <c r="BJ72" s="69"/>
      <c r="BK72" s="69"/>
      <c r="BL72" s="69"/>
      <c r="BM72" s="69"/>
      <c r="BN72" s="69"/>
      <c r="BO72" s="69"/>
      <c r="BP72" s="69"/>
      <c r="BQ72" s="69"/>
      <c r="BR72" s="69"/>
      <c r="BS72" s="69"/>
      <c r="BT72" s="69"/>
      <c r="BU72" s="69"/>
      <c r="BV72" s="69"/>
      <c r="BW72" s="69"/>
      <c r="BX72" s="69"/>
      <c r="BY72" s="69"/>
      <c r="BZ72" s="69"/>
      <c r="CA72" s="69"/>
      <c r="CB72" s="69"/>
      <c r="CC72" s="69"/>
      <c r="CD72" s="69"/>
      <c r="CE72" s="69"/>
      <c r="CF72" s="69"/>
      <c r="CG72" s="69"/>
      <c r="CH72" s="69"/>
      <c r="CI72" s="69"/>
      <c r="CJ72" s="69"/>
      <c r="CK72" s="69"/>
      <c r="CL72" s="69"/>
      <c r="CM72" s="69"/>
      <c r="CN72" s="69"/>
      <c r="CO72" s="69"/>
      <c r="CP72" s="69"/>
      <c r="CQ72" s="69"/>
      <c r="CR72" s="69"/>
      <c r="CS72" s="69"/>
      <c r="CT72" s="69"/>
      <c r="CU72" s="69"/>
      <c r="CV72" s="69"/>
      <c r="CW72" s="69"/>
      <c r="CX72" s="69"/>
      <c r="CY72" s="69"/>
      <c r="CZ72" s="69"/>
      <c r="DA72" s="69"/>
      <c r="DB72" s="69"/>
      <c r="DC72" s="69"/>
      <c r="DD72" s="69"/>
      <c r="DE72" s="69"/>
      <c r="DF72" s="69"/>
      <c r="DG72" s="69"/>
      <c r="DH72" s="69"/>
      <c r="DI72" s="69"/>
      <c r="DJ72" s="69"/>
      <c r="DK72" s="69"/>
      <c r="DL72" s="69"/>
      <c r="DM72" s="69"/>
      <c r="DN72" s="69"/>
      <c r="DO72" s="69"/>
      <c r="DP72" s="69"/>
      <c r="DQ72" s="69"/>
      <c r="DR72" s="69"/>
      <c r="DS72" s="69"/>
      <c r="DT72" s="69"/>
      <c r="DU72" s="69"/>
      <c r="DV72" s="69"/>
      <c r="DW72" s="69"/>
      <c r="DX72" s="69"/>
      <c r="DY72" s="69"/>
      <c r="DZ72" s="69"/>
      <c r="EA72" s="69"/>
      <c r="EB72" s="69"/>
      <c r="EC72" s="69"/>
      <c r="ED72" s="69"/>
      <c r="EE72" s="69"/>
      <c r="EF72" s="69"/>
      <c r="EG72" s="69"/>
      <c r="EH72" s="69"/>
      <c r="EI72" s="69"/>
      <c r="EJ72" s="69"/>
      <c r="EK72" s="69"/>
      <c r="EL72" s="69"/>
      <c r="EM72" s="69"/>
      <c r="EN72" s="69"/>
      <c r="EO72" s="69"/>
      <c r="EP72" s="69"/>
      <c r="EQ72" s="69"/>
      <c r="ER72" s="69"/>
      <c r="ES72" s="69"/>
      <c r="ET72" s="69"/>
      <c r="EU72" s="69"/>
      <c r="EV72" s="69"/>
      <c r="EW72" s="69"/>
      <c r="EX72" s="69"/>
      <c r="EY72" s="69"/>
      <c r="EZ72" s="69"/>
      <c r="FA72" s="69"/>
      <c r="FB72" s="69"/>
      <c r="FC72" s="69"/>
      <c r="FD72" s="69"/>
      <c r="FE72" s="69"/>
      <c r="FF72" s="69"/>
      <c r="FG72" s="69"/>
      <c r="FH72" s="69"/>
      <c r="FI72" s="69"/>
      <c r="FJ72" s="69"/>
      <c r="FK72" s="69"/>
      <c r="FL72" s="69"/>
      <c r="FM72" s="69"/>
      <c r="FN72" s="69"/>
      <c r="FO72" s="69"/>
      <c r="FP72" s="69"/>
      <c r="FQ72" s="69"/>
      <c r="FR72" s="69"/>
      <c r="FS72" s="69"/>
      <c r="FT72" s="69"/>
      <c r="FU72" s="69"/>
      <c r="FV72" s="69"/>
      <c r="FW72" s="69"/>
      <c r="FX72" s="69"/>
      <c r="FY72" s="69"/>
      <c r="FZ72" s="69"/>
      <c r="GA72" s="69"/>
      <c r="GB72" s="69"/>
      <c r="GC72" s="69"/>
      <c r="GD72" s="69"/>
      <c r="GE72" s="69"/>
      <c r="GF72" s="69"/>
      <c r="GG72" s="69"/>
      <c r="GH72" s="69"/>
      <c r="GI72" s="69"/>
      <c r="GJ72" s="69"/>
      <c r="GK72" s="69"/>
      <c r="GL72" s="69"/>
      <c r="GM72" s="69"/>
      <c r="GN72" s="69"/>
      <c r="GO72" s="69"/>
      <c r="GP72" s="69"/>
      <c r="GQ72" s="69"/>
      <c r="GR72" s="69"/>
      <c r="GS72" s="69"/>
      <c r="GT72" s="69"/>
      <c r="GU72" s="69"/>
      <c r="GV72" s="69"/>
      <c r="GW72" s="69"/>
      <c r="GX72" s="69"/>
      <c r="GY72" s="69"/>
      <c r="GZ72" s="69"/>
      <c r="HA72" s="69"/>
      <c r="HB72" s="69"/>
      <c r="HC72" s="69"/>
      <c r="HD72" s="69"/>
      <c r="HE72" s="69"/>
      <c r="HF72" s="69"/>
      <c r="HG72" s="69"/>
      <c r="HH72" s="69"/>
      <c r="HI72" s="69"/>
      <c r="HJ72" s="69"/>
      <c r="HK72" s="69"/>
      <c r="HL72" s="69"/>
      <c r="HM72" s="69"/>
      <c r="HN72" s="69"/>
      <c r="HO72" s="69"/>
      <c r="HP72" s="69"/>
      <c r="HQ72" s="69"/>
      <c r="HR72" s="69"/>
      <c r="HS72" s="69"/>
      <c r="HT72" s="69"/>
      <c r="HU72" s="69"/>
      <c r="HV72" s="69"/>
      <c r="HW72" s="69"/>
      <c r="HX72" s="69"/>
      <c r="HY72" s="69"/>
      <c r="HZ72" s="69"/>
      <c r="IA72" s="69"/>
      <c r="IB72" s="69"/>
      <c r="IC72" s="69"/>
      <c r="ID72" s="69"/>
      <c r="IE72" s="69"/>
      <c r="IF72" s="69"/>
      <c r="IG72" s="69"/>
      <c r="IH72" s="69"/>
      <c r="II72" s="69"/>
      <c r="IJ72" s="69"/>
      <c r="IK72" s="69"/>
      <c r="IL72" s="69"/>
      <c r="IM72" s="69"/>
      <c r="IN72" s="69"/>
      <c r="IO72" s="69"/>
      <c r="IP72" s="69"/>
      <c r="IQ72" s="69"/>
      <c r="IR72" s="69"/>
      <c r="IS72" s="69"/>
      <c r="IT72" s="69"/>
      <c r="IU72" s="69"/>
    </row>
    <row r="73" spans="1:255" s="69" customFormat="1" ht="11.25" customHeight="1" x14ac:dyDescent="0.25">
      <c r="B73" s="20" t="s">
        <v>36</v>
      </c>
      <c r="C73" s="9"/>
      <c r="D73" s="9"/>
      <c r="E73" s="9"/>
      <c r="F73" s="9"/>
      <c r="G73" s="103">
        <f>+G72*0.05</f>
        <v>255392.5</v>
      </c>
    </row>
    <row r="74" spans="1:255" s="69" customFormat="1" ht="11.25" customHeight="1" x14ac:dyDescent="0.25">
      <c r="B74" s="21" t="s">
        <v>37</v>
      </c>
      <c r="C74" s="8"/>
      <c r="D74" s="8"/>
      <c r="E74" s="8"/>
      <c r="F74" s="8"/>
      <c r="G74" s="104">
        <f>G73+G72</f>
        <v>5363242.5</v>
      </c>
    </row>
    <row r="75" spans="1:255" s="69" customFormat="1" ht="11.25" customHeight="1" x14ac:dyDescent="0.25">
      <c r="B75" s="20" t="s">
        <v>38</v>
      </c>
      <c r="C75" s="9"/>
      <c r="D75" s="9"/>
      <c r="E75" s="9"/>
      <c r="F75" s="9"/>
      <c r="G75" s="103">
        <f>G11</f>
        <v>10200000</v>
      </c>
    </row>
    <row r="76" spans="1:255" s="69" customFormat="1" ht="11.25" customHeight="1" x14ac:dyDescent="0.25">
      <c r="B76" s="22" t="s">
        <v>39</v>
      </c>
      <c r="C76" s="23"/>
      <c r="D76" s="23"/>
      <c r="E76" s="23"/>
      <c r="F76" s="23"/>
      <c r="G76" s="105">
        <f>G75-G74</f>
        <v>4836757.5</v>
      </c>
    </row>
    <row r="77" spans="1:255" s="69" customFormat="1" ht="11.25" customHeight="1" x14ac:dyDescent="0.25">
      <c r="B77" s="106" t="s">
        <v>40</v>
      </c>
      <c r="C77" s="15"/>
      <c r="D77" s="15"/>
      <c r="E77" s="15"/>
      <c r="F77" s="15"/>
      <c r="G77" s="107"/>
    </row>
    <row r="78" spans="1:255" ht="12.75" customHeight="1" thickBot="1" x14ac:dyDescent="0.3">
      <c r="B78" s="24"/>
      <c r="C78" s="15"/>
      <c r="D78" s="15"/>
      <c r="E78" s="15"/>
      <c r="F78" s="15"/>
      <c r="G78" s="50"/>
    </row>
    <row r="79" spans="1:255" ht="12" customHeight="1" x14ac:dyDescent="0.25">
      <c r="B79" s="35" t="s">
        <v>41</v>
      </c>
      <c r="C79" s="36"/>
      <c r="D79" s="36"/>
      <c r="E79" s="36"/>
      <c r="F79" s="37"/>
      <c r="G79" s="50"/>
    </row>
    <row r="80" spans="1:255" ht="12" customHeight="1" x14ac:dyDescent="0.25">
      <c r="B80" s="38" t="s">
        <v>42</v>
      </c>
      <c r="C80" s="14"/>
      <c r="D80" s="14"/>
      <c r="E80" s="14"/>
      <c r="F80" s="39"/>
      <c r="G80" s="50"/>
    </row>
    <row r="81" spans="2:7" ht="12" customHeight="1" x14ac:dyDescent="0.25">
      <c r="B81" s="38" t="s">
        <v>43</v>
      </c>
      <c r="C81" s="14"/>
      <c r="D81" s="14"/>
      <c r="E81" s="14"/>
      <c r="F81" s="39"/>
      <c r="G81" s="50"/>
    </row>
    <row r="82" spans="2:7" ht="12" customHeight="1" x14ac:dyDescent="0.25">
      <c r="B82" s="38" t="s">
        <v>44</v>
      </c>
      <c r="C82" s="14"/>
      <c r="D82" s="14"/>
      <c r="E82" s="14"/>
      <c r="F82" s="39"/>
      <c r="G82" s="50"/>
    </row>
    <row r="83" spans="2:7" ht="12" customHeight="1" x14ac:dyDescent="0.25">
      <c r="B83" s="38" t="s">
        <v>45</v>
      </c>
      <c r="C83" s="14"/>
      <c r="D83" s="14"/>
      <c r="E83" s="14"/>
      <c r="F83" s="39"/>
      <c r="G83" s="50"/>
    </row>
    <row r="84" spans="2:7" ht="12" customHeight="1" x14ac:dyDescent="0.25">
      <c r="B84" s="38" t="s">
        <v>46</v>
      </c>
      <c r="C84" s="14"/>
      <c r="D84" s="14"/>
      <c r="E84" s="14"/>
      <c r="F84" s="39"/>
      <c r="G84" s="50"/>
    </row>
    <row r="85" spans="2:7" ht="12.75" customHeight="1" thickBot="1" x14ac:dyDescent="0.3">
      <c r="B85" s="40" t="s">
        <v>47</v>
      </c>
      <c r="C85" s="41"/>
      <c r="D85" s="41"/>
      <c r="E85" s="41"/>
      <c r="F85" s="42"/>
      <c r="G85" s="50"/>
    </row>
    <row r="86" spans="2:7" ht="12.75" customHeight="1" x14ac:dyDescent="0.25">
      <c r="B86" s="33"/>
      <c r="C86" s="14"/>
      <c r="D86" s="14"/>
      <c r="E86" s="14"/>
      <c r="F86" s="14"/>
      <c r="G86" s="50"/>
    </row>
    <row r="87" spans="2:7" ht="15" customHeight="1" thickBot="1" x14ac:dyDescent="0.3">
      <c r="B87" s="121" t="s">
        <v>48</v>
      </c>
      <c r="C87" s="122"/>
      <c r="D87" s="32"/>
      <c r="E87" s="10"/>
      <c r="F87" s="10"/>
      <c r="G87" s="50"/>
    </row>
    <row r="88" spans="2:7" ht="12" customHeight="1" x14ac:dyDescent="0.25">
      <c r="B88" s="26" t="s">
        <v>33</v>
      </c>
      <c r="C88" s="55" t="s">
        <v>49</v>
      </c>
      <c r="D88" s="56" t="s">
        <v>50</v>
      </c>
      <c r="E88" s="10"/>
      <c r="F88" s="10"/>
      <c r="G88" s="50"/>
    </row>
    <row r="89" spans="2:7" ht="12" customHeight="1" x14ac:dyDescent="0.25">
      <c r="B89" s="27" t="s">
        <v>51</v>
      </c>
      <c r="C89" s="11">
        <f>G26</f>
        <v>2560000</v>
      </c>
      <c r="D89" s="28">
        <f>(C89/C95)</f>
        <v>0.50118934581085972</v>
      </c>
      <c r="E89" s="10"/>
      <c r="F89" s="10"/>
      <c r="G89" s="50"/>
    </row>
    <row r="90" spans="2:7" ht="12" customHeight="1" x14ac:dyDescent="0.25">
      <c r="B90" s="27" t="s">
        <v>52</v>
      </c>
      <c r="C90" s="11">
        <f>G31</f>
        <v>0</v>
      </c>
      <c r="D90" s="28">
        <v>0</v>
      </c>
      <c r="E90" s="10"/>
      <c r="F90" s="10"/>
      <c r="G90" s="50"/>
    </row>
    <row r="91" spans="2:7" ht="12" customHeight="1" x14ac:dyDescent="0.25">
      <c r="B91" s="27" t="s">
        <v>53</v>
      </c>
      <c r="C91" s="11">
        <f>G42</f>
        <v>941350</v>
      </c>
      <c r="D91" s="28">
        <f>(C91/C95)</f>
        <v>0.18429476198400502</v>
      </c>
      <c r="E91" s="10"/>
      <c r="F91" s="10"/>
      <c r="G91" s="50"/>
    </row>
    <row r="92" spans="2:7" ht="12" customHeight="1" x14ac:dyDescent="0.25">
      <c r="B92" s="27" t="s">
        <v>28</v>
      </c>
      <c r="C92" s="11">
        <f>G65</f>
        <v>1606500</v>
      </c>
      <c r="D92" s="28">
        <f>(C92/C95)</f>
        <v>0.31451589220513521</v>
      </c>
      <c r="E92" s="10"/>
      <c r="F92" s="10"/>
      <c r="G92" s="50"/>
    </row>
    <row r="93" spans="2:7" ht="12" customHeight="1" x14ac:dyDescent="0.25">
      <c r="B93" s="27" t="s">
        <v>54</v>
      </c>
      <c r="C93" s="12">
        <f>G70</f>
        <v>0</v>
      </c>
      <c r="D93" s="28">
        <f>(C93/C95)</f>
        <v>0</v>
      </c>
      <c r="E93" s="13"/>
      <c r="F93" s="13"/>
      <c r="G93" s="50"/>
    </row>
    <row r="94" spans="2:7" ht="12" customHeight="1" x14ac:dyDescent="0.25">
      <c r="B94" s="27" t="s">
        <v>55</v>
      </c>
      <c r="C94" s="12">
        <f>H73</f>
        <v>0</v>
      </c>
      <c r="D94" s="28">
        <f>(C94/C95)</f>
        <v>0</v>
      </c>
      <c r="E94" s="13"/>
      <c r="F94" s="13"/>
      <c r="G94" s="50"/>
    </row>
    <row r="95" spans="2:7" ht="12.75" customHeight="1" thickBot="1" x14ac:dyDescent="0.3">
      <c r="B95" s="29" t="s">
        <v>56</v>
      </c>
      <c r="C95" s="30">
        <f>SUM(C89:C94)</f>
        <v>5107850</v>
      </c>
      <c r="D95" s="31">
        <f>SUM(D89:D94)</f>
        <v>1</v>
      </c>
      <c r="E95" s="13"/>
      <c r="F95" s="13"/>
      <c r="G95" s="50"/>
    </row>
    <row r="96" spans="2:7" ht="12" customHeight="1" x14ac:dyDescent="0.25">
      <c r="B96" s="24"/>
      <c r="C96" s="15"/>
      <c r="D96" s="15"/>
      <c r="E96" s="15"/>
      <c r="F96" s="15"/>
      <c r="G96" s="50"/>
    </row>
    <row r="97" spans="2:7" ht="12.75" customHeight="1" thickBot="1" x14ac:dyDescent="0.3">
      <c r="B97" s="25"/>
      <c r="C97" s="15"/>
      <c r="D97" s="15"/>
      <c r="E97" s="15"/>
      <c r="F97" s="15"/>
      <c r="G97" s="50"/>
    </row>
    <row r="98" spans="2:7" ht="12" customHeight="1" thickBot="1" x14ac:dyDescent="0.3">
      <c r="B98" s="118" t="s">
        <v>113</v>
      </c>
      <c r="C98" s="119"/>
      <c r="D98" s="119"/>
      <c r="E98" s="120"/>
      <c r="F98" s="13"/>
      <c r="G98" s="50"/>
    </row>
    <row r="99" spans="2:7" ht="12" customHeight="1" x14ac:dyDescent="0.25">
      <c r="B99" s="44" t="s">
        <v>114</v>
      </c>
      <c r="C99" s="54">
        <v>25000</v>
      </c>
      <c r="D99" s="54">
        <f>G8</f>
        <v>30000</v>
      </c>
      <c r="E99" s="54">
        <v>35000</v>
      </c>
      <c r="F99" s="43"/>
      <c r="G99" s="51"/>
    </row>
    <row r="100" spans="2:7" ht="12.75" customHeight="1" thickBot="1" x14ac:dyDescent="0.3">
      <c r="B100" s="29" t="s">
        <v>115</v>
      </c>
      <c r="C100" s="30">
        <f>(G74/C99)</f>
        <v>214.52969999999999</v>
      </c>
      <c r="D100" s="30">
        <f>(G74/D99)</f>
        <v>178.77475000000001</v>
      </c>
      <c r="E100" s="45">
        <f>(G74/E99)</f>
        <v>153.2355</v>
      </c>
      <c r="F100" s="43"/>
      <c r="G100" s="51"/>
    </row>
    <row r="101" spans="2:7" ht="15.75" customHeight="1" x14ac:dyDescent="0.25">
      <c r="B101" s="34" t="s">
        <v>57</v>
      </c>
      <c r="C101" s="14"/>
      <c r="D101" s="14"/>
      <c r="E101" s="14"/>
      <c r="F101" s="14"/>
      <c r="G101" s="52"/>
    </row>
  </sheetData>
  <mergeCells count="10">
    <mergeCell ref="E8:F8"/>
    <mergeCell ref="E13:F13"/>
    <mergeCell ref="E14:F14"/>
    <mergeCell ref="B16:G16"/>
    <mergeCell ref="B98:E98"/>
    <mergeCell ref="B87:C87"/>
    <mergeCell ref="E12:F12"/>
    <mergeCell ref="E10:F10"/>
    <mergeCell ref="E9:F9"/>
    <mergeCell ref="E11:F11"/>
  </mergeCells>
  <pageMargins left="0.74803149606299213" right="0.74803149606299213" top="0.98425196850393704" bottom="0.98425196850393704" header="0" footer="0"/>
  <pageSetup paperSize="14" scale="78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DURAZNO CONSERVERO</vt:lpstr>
      <vt:lpstr>'DURAZNO CONSERVERO'!Área_de_impresión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Morales Leon Jeannette Paola</cp:lastModifiedBy>
  <cp:lastPrinted>2022-06-17T11:57:26Z</cp:lastPrinted>
  <dcterms:created xsi:type="dcterms:W3CDTF">2020-11-27T12:49:26Z</dcterms:created>
  <dcterms:modified xsi:type="dcterms:W3CDTF">2023-02-14T18:16:13Z</dcterms:modified>
</cp:coreProperties>
</file>