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<sst xmlns="http://schemas.openxmlformats.org/spreadsheetml/2006/main" count="149" uniqueCount="111">
  <si>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</si>
  <si>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</si>
  <si>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</si>
  <si>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</si>
  <si>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</si>
  <si>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</si>
  <si>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</si>
  <si>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</si>
  <si>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</si>
  <si>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</si>
  <si>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</si>
  <si>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</si>
  <si>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</si>
  <si>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</si>
  <si>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</si>
  <si>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</si>
  <si>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</si>
  <si>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</si>
  <si>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</si>
  <si>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</si>
  <si>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</si>
  <si>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</si>
  <si>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</si>
  <si>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</si>
  <si>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</si>
  <si>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</si>
  <si>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</si>
  <si>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</si>
  <si>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</si>
  <si>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</si>
  <si>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</si>
  <si>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</si>
  <si>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</si>
  <si>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</si>
  <si>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</si>
  <si>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</si>
  <si>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</si>
  <si>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</si>
  <si>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</si>
  <si>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</si>
  <si>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</si>
  <si>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</si>
  <si>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</si>
  <si>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</si>
  <si>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</si>
  <si>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</si>
  <si>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</si>
  <si>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</si>
  <si>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</si>
  <si>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</si>
  <si>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</si>
  <si>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</si>
  <si>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</si>
  <si>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</si>
  <si>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</si>
  <si>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</si>
  <si>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</si>
  <si>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</si>
  <si>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</si>
  <si>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</si>
  <si>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</si>
  <si>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</si>
  <si>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RENDIMIENTO (Kg carne/Há.)</t>
  </si>
  <si>
    <t>Araucanía</t>
  </si>
  <si>
    <t>Feria, Mercado Local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</si>
  <si>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</si>
  <si>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</si>
  <si>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</si>
  <si>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</si>
  <si>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</si>
  <si>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</si>
  <si>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</si>
  <si>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</si>
  <si>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</si>
  <si>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</si>
  <si>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</si>
  <si>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</si>
  <si>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</si>
  <si>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</si>
  <si>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</si>
  <si>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</si>
  <si>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</si>
  <si>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</si>
  <si>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</si>
  <si>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</si>
  <si>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</si>
  <si>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</si>
  <si>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</si>
  <si>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</si>
  <si>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</si>
  <si>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</si>
  <si>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</si>
  <si>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</si>
  <si>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</si>
  <si>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</si>
  <si>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</si>
  <si>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</si>
  <si>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</si>
  <si>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</si>
  <si>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</si>
  <si>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</si>
  <si>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</si>
  <si>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</si>
  <si>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Clavel, Angus Rojo, Mestizo</t>
  </si>
  <si>
    <t>Villarrica</t>
  </si>
  <si>
    <t>Abril 2024</t>
  </si>
  <si>
    <t>Abril de 2024</t>
  </si>
  <si>
    <t>Enero 2023</t>
  </si>
  <si>
    <t>Erupcion volcan</t>
  </si>
  <si>
    <t>Abril</t>
  </si>
  <si>
    <t>Mayo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</si>
</sst>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2" fillId="2" borderId="54" xfId="0" applyNumberFormat="1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right" vertical="center" wrapText="1"/>
    </xf>
    <xf numFmtId="49" fontId="2" fillId="2" borderId="54" xfId="0" applyNumberFormat="1" applyFont="1" applyFill="1" applyBorder="1" applyAlignment="1">
      <alignment horizontal="right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197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4" workbookViewId="0">
      <selection activeCell="I30" sqref="I3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03" t="s">
        <v>0</v>
      </c>
      <c r="C9" s="147" t="s">
        <v>60</v>
      </c>
      <c r="D9" s="104"/>
      <c r="E9" s="154" t="s">
        <v>62</v>
      </c>
      <c r="F9" s="155"/>
      <c r="G9" s="90">
        <v>800</v>
      </c>
    </row>
    <row r="10" spans="1:7" ht="15" x14ac:dyDescent="0.25">
      <c r="A10" s="36"/>
      <c r="B10" s="74" t="s">
        <v>61</v>
      </c>
      <c r="C10" s="148" t="s">
        <v>103</v>
      </c>
      <c r="D10" s="104"/>
      <c r="E10" s="152" t="s">
        <v>1</v>
      </c>
      <c r="F10" s="153"/>
      <c r="G10" s="96" t="s">
        <v>105</v>
      </c>
    </row>
    <row r="11" spans="1:7" ht="18" customHeight="1" x14ac:dyDescent="0.25">
      <c r="A11" s="36"/>
      <c r="B11" s="74" t="s">
        <v>2</v>
      </c>
      <c r="C11" s="147" t="s">
        <v>3</v>
      </c>
      <c r="D11" s="104"/>
      <c r="E11" s="152" t="s">
        <v>92</v>
      </c>
      <c r="F11" s="153"/>
      <c r="G11" s="90">
        <v>2000</v>
      </c>
    </row>
    <row r="12" spans="1:7" ht="11.25" customHeight="1" x14ac:dyDescent="0.25">
      <c r="A12" s="36"/>
      <c r="B12" s="74" t="s">
        <v>4</v>
      </c>
      <c r="C12" s="149" t="s">
        <v>63</v>
      </c>
      <c r="D12" s="104"/>
      <c r="E12" s="101" t="s">
        <v>5</v>
      </c>
      <c r="F12" s="102"/>
      <c r="G12" s="6">
        <f>(G9*G11)</f>
        <v>1600000</v>
      </c>
    </row>
    <row r="13" spans="1:7" ht="11.25" customHeight="1" x14ac:dyDescent="0.25">
      <c r="A13" s="36"/>
      <c r="B13" s="74" t="s">
        <v>6</v>
      </c>
      <c r="C13" s="147" t="s">
        <v>104</v>
      </c>
      <c r="D13" s="104"/>
      <c r="E13" s="152" t="s">
        <v>7</v>
      </c>
      <c r="F13" s="153"/>
      <c r="G13" s="96" t="s">
        <v>64</v>
      </c>
    </row>
    <row r="14" spans="1:7" ht="13.5" customHeight="1" x14ac:dyDescent="0.25">
      <c r="A14" s="36"/>
      <c r="B14" s="74" t="s">
        <v>8</v>
      </c>
      <c r="C14" s="147" t="s">
        <v>104</v>
      </c>
      <c r="D14" s="104"/>
      <c r="E14" s="152" t="s">
        <v>9</v>
      </c>
      <c r="F14" s="153"/>
      <c r="G14" s="96" t="s">
        <v>106</v>
      </c>
    </row>
    <row r="15" spans="1:7" ht="25.5" customHeight="1" x14ac:dyDescent="0.25">
      <c r="A15" s="36"/>
      <c r="B15" s="74" t="s">
        <v>10</v>
      </c>
      <c r="C15" s="147" t="s">
        <v>107</v>
      </c>
      <c r="D15" s="104"/>
      <c r="E15" s="156" t="s">
        <v>11</v>
      </c>
      <c r="F15" s="157"/>
      <c r="G15" s="5" t="s">
        <v>108</v>
      </c>
    </row>
    <row r="16" spans="1:7" ht="12" customHeight="1" x14ac:dyDescent="0.25">
      <c r="A16" s="2"/>
      <c r="B16" s="105"/>
      <c r="C16" s="106"/>
      <c r="D16" s="107"/>
      <c r="E16" s="108"/>
      <c r="F16" s="108"/>
      <c r="G16" s="109"/>
    </row>
    <row r="17" spans="1:7" ht="12" customHeight="1" x14ac:dyDescent="0.25">
      <c r="A17" s="7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110"/>
      <c r="C18" s="111"/>
      <c r="D18" s="111"/>
      <c r="E18" s="111"/>
      <c r="F18" s="112"/>
      <c r="G18" s="112"/>
    </row>
    <row r="19" spans="1:7" ht="12" customHeight="1" x14ac:dyDescent="0.25">
      <c r="A19" s="4"/>
      <c r="B19" s="113" t="s">
        <v>13</v>
      </c>
      <c r="C19" s="114"/>
      <c r="D19" s="115"/>
      <c r="E19" s="115"/>
      <c r="F19" s="115"/>
      <c r="G19" s="115"/>
    </row>
    <row r="20" spans="1:7" ht="24" customHeight="1" x14ac:dyDescent="0.25">
      <c r="A20" s="7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 x14ac:dyDescent="0.25">
      <c r="A21" s="7"/>
      <c r="B21" s="100" t="s">
        <v>98</v>
      </c>
      <c r="C21" s="8" t="s">
        <v>20</v>
      </c>
      <c r="D21" s="75">
        <v>4</v>
      </c>
      <c r="E21" s="5" t="s">
        <v>109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88"/>
      <c r="E22" s="88"/>
      <c r="F22" s="88"/>
      <c r="G22" s="89">
        <f>SUM(G21:G21)</f>
        <v>80000</v>
      </c>
    </row>
    <row r="23" spans="1:7" ht="12" customHeight="1" x14ac:dyDescent="0.25">
      <c r="A23" s="2"/>
      <c r="B23" s="110"/>
      <c r="C23" s="112"/>
      <c r="D23" s="117"/>
      <c r="E23" s="117"/>
      <c r="F23" s="118"/>
      <c r="G23" s="118"/>
    </row>
    <row r="24" spans="1:7" ht="12" customHeight="1" x14ac:dyDescent="0.25">
      <c r="A24" s="4"/>
      <c r="B24" s="119" t="s">
        <v>22</v>
      </c>
      <c r="C24" s="120"/>
      <c r="D24" s="121"/>
      <c r="E24" s="121"/>
      <c r="F24" s="121"/>
      <c r="G24" s="121"/>
    </row>
    <row r="25" spans="1:7" ht="24" customHeight="1" x14ac:dyDescent="0.25">
      <c r="A25" s="4"/>
      <c r="B25" s="122" t="s">
        <v>14</v>
      </c>
      <c r="C25" s="123" t="s">
        <v>15</v>
      </c>
      <c r="D25" s="124" t="s">
        <v>16</v>
      </c>
      <c r="E25" s="125" t="s">
        <v>17</v>
      </c>
      <c r="F25" s="124" t="s">
        <v>18</v>
      </c>
      <c r="G25" s="125" t="s">
        <v>19</v>
      </c>
    </row>
    <row r="26" spans="1:7" ht="12" customHeight="1" x14ac:dyDescent="0.25">
      <c r="A26" s="4"/>
      <c r="B26" s="126"/>
      <c r="C26" s="127"/>
      <c r="D26" s="128"/>
      <c r="E26" s="128"/>
      <c r="F26" s="128"/>
      <c r="G26" s="128"/>
    </row>
    <row r="27" spans="1:7" ht="12" customHeight="1" x14ac:dyDescent="0.25">
      <c r="A27" s="4"/>
      <c r="B27" s="11" t="s">
        <v>23</v>
      </c>
      <c r="C27" s="12"/>
      <c r="D27" s="76"/>
      <c r="E27" s="76"/>
      <c r="F27" s="76"/>
      <c r="G27" s="76"/>
    </row>
    <row r="28" spans="1:7" ht="12" customHeight="1" x14ac:dyDescent="0.25">
      <c r="A28" s="2"/>
      <c r="B28" s="129"/>
      <c r="C28" s="130"/>
      <c r="D28" s="131"/>
      <c r="E28" s="131"/>
      <c r="F28" s="132"/>
      <c r="G28" s="132"/>
    </row>
    <row r="29" spans="1:7" ht="12" customHeight="1" x14ac:dyDescent="0.25">
      <c r="A29" s="4"/>
      <c r="B29" s="119" t="s">
        <v>24</v>
      </c>
      <c r="C29" s="120"/>
      <c r="D29" s="121"/>
      <c r="E29" s="121"/>
      <c r="F29" s="121"/>
      <c r="G29" s="121"/>
    </row>
    <row r="30" spans="1:7" ht="24" customHeight="1" x14ac:dyDescent="0.25">
      <c r="A30" s="4"/>
      <c r="B30" s="133" t="s">
        <v>14</v>
      </c>
      <c r="C30" s="133" t="s">
        <v>15</v>
      </c>
      <c r="D30" s="134" t="s">
        <v>16</v>
      </c>
      <c r="E30" s="134" t="s">
        <v>17</v>
      </c>
      <c r="F30" s="135" t="s">
        <v>18</v>
      </c>
      <c r="G30" s="134" t="s">
        <v>19</v>
      </c>
    </row>
    <row r="31" spans="1:7" ht="12.75" customHeight="1" x14ac:dyDescent="0.25">
      <c r="A31" s="7"/>
      <c r="B31" s="100" t="s">
        <v>97</v>
      </c>
      <c r="C31" s="8" t="s">
        <v>25</v>
      </c>
      <c r="D31" s="75">
        <v>3.125E-2</v>
      </c>
      <c r="E31" s="5" t="s">
        <v>110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0" t="s">
        <v>85</v>
      </c>
      <c r="C32" s="8" t="s">
        <v>25</v>
      </c>
      <c r="D32" s="75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76"/>
      <c r="E33" s="76"/>
      <c r="F33" s="76"/>
      <c r="G33" s="77">
        <f>SUM(G31:G32)</f>
        <v>27000</v>
      </c>
    </row>
    <row r="34" spans="1:11" ht="12" customHeight="1" x14ac:dyDescent="0.25">
      <c r="A34" s="2"/>
      <c r="B34" s="129"/>
      <c r="C34" s="130"/>
      <c r="D34" s="130"/>
      <c r="E34" s="130"/>
      <c r="F34" s="136"/>
      <c r="G34" s="136"/>
    </row>
    <row r="35" spans="1:11" ht="12" customHeight="1" x14ac:dyDescent="0.25">
      <c r="A35" s="4"/>
      <c r="B35" s="119" t="s">
        <v>28</v>
      </c>
      <c r="C35" s="120"/>
      <c r="D35" s="137"/>
      <c r="E35" s="137"/>
      <c r="F35" s="138"/>
      <c r="G35" s="138"/>
    </row>
    <row r="36" spans="1:11" ht="24" customHeight="1" x14ac:dyDescent="0.25">
      <c r="A36" s="4"/>
      <c r="B36" s="139" t="s">
        <v>29</v>
      </c>
      <c r="C36" s="139" t="s">
        <v>30</v>
      </c>
      <c r="D36" s="139" t="s">
        <v>31</v>
      </c>
      <c r="E36" s="139" t="s">
        <v>17</v>
      </c>
      <c r="F36" s="139" t="s">
        <v>18</v>
      </c>
      <c r="G36" s="139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1" t="s">
        <v>65</v>
      </c>
      <c r="C38" s="16" t="s">
        <v>33</v>
      </c>
      <c r="D38" s="17">
        <v>100</v>
      </c>
      <c r="E38" s="96" t="s">
        <v>68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1" t="s">
        <v>66</v>
      </c>
      <c r="C39" s="20" t="s">
        <v>33</v>
      </c>
      <c r="D39" s="102">
        <v>100</v>
      </c>
      <c r="E39" s="97" t="s">
        <v>26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67</v>
      </c>
      <c r="C40" s="16"/>
      <c r="D40" s="17"/>
      <c r="E40" s="96"/>
      <c r="F40" s="18"/>
      <c r="G40" s="18"/>
    </row>
    <row r="41" spans="1:11" ht="12.75" customHeight="1" x14ac:dyDescent="0.25">
      <c r="A41" s="7"/>
      <c r="B41" s="101" t="s">
        <v>69</v>
      </c>
      <c r="C41" s="16" t="s">
        <v>102</v>
      </c>
      <c r="D41" s="17">
        <v>30</v>
      </c>
      <c r="E41" s="96" t="s">
        <v>71</v>
      </c>
      <c r="F41" s="18">
        <v>3500</v>
      </c>
      <c r="G41" s="18">
        <f>(D41*F41)</f>
        <v>105000</v>
      </c>
    </row>
    <row r="42" spans="1:11" ht="12.75" customHeight="1" x14ac:dyDescent="0.25">
      <c r="A42" s="7"/>
      <c r="B42" s="101" t="s">
        <v>70</v>
      </c>
      <c r="C42" s="20" t="s">
        <v>72</v>
      </c>
      <c r="D42" s="102">
        <v>0.2</v>
      </c>
      <c r="E42" s="97" t="s">
        <v>73</v>
      </c>
      <c r="F42" s="18">
        <v>900000</v>
      </c>
      <c r="G42" s="18">
        <f>D42*F42</f>
        <v>180000</v>
      </c>
    </row>
    <row r="43" spans="1:11" ht="12.75" customHeight="1" x14ac:dyDescent="0.25">
      <c r="A43" s="7"/>
      <c r="B43" s="19" t="s">
        <v>99</v>
      </c>
      <c r="C43" s="16"/>
      <c r="D43" s="17"/>
      <c r="E43" s="96"/>
      <c r="F43" s="18"/>
      <c r="G43" s="18"/>
    </row>
    <row r="44" spans="1:11" ht="12.75" customHeight="1" x14ac:dyDescent="0.25">
      <c r="A44" s="7"/>
      <c r="B44" s="101" t="s">
        <v>74</v>
      </c>
      <c r="C44" s="16" t="s">
        <v>100</v>
      </c>
      <c r="D44" s="17">
        <v>4</v>
      </c>
      <c r="E44" s="96" t="s">
        <v>82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1" t="s">
        <v>75</v>
      </c>
      <c r="C45" s="16" t="s">
        <v>100</v>
      </c>
      <c r="D45" s="102">
        <v>4</v>
      </c>
      <c r="E45" s="97" t="s">
        <v>82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76</v>
      </c>
      <c r="C46" s="16" t="s">
        <v>100</v>
      </c>
      <c r="D46" s="69">
        <v>4</v>
      </c>
      <c r="E46" s="98" t="s">
        <v>82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80</v>
      </c>
      <c r="C47" s="68" t="s">
        <v>102</v>
      </c>
      <c r="D47" s="69">
        <v>2</v>
      </c>
      <c r="E47" s="98" t="s">
        <v>83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77</v>
      </c>
      <c r="C48" s="68" t="s">
        <v>102</v>
      </c>
      <c r="D48" s="69">
        <v>2</v>
      </c>
      <c r="E48" s="98" t="s">
        <v>81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101</v>
      </c>
      <c r="C49" s="68" t="s">
        <v>100</v>
      </c>
      <c r="D49" s="69">
        <v>2</v>
      </c>
      <c r="E49" s="98" t="s">
        <v>84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78</v>
      </c>
      <c r="C50" s="68" t="s">
        <v>102</v>
      </c>
      <c r="D50" s="69">
        <v>2</v>
      </c>
      <c r="E50" s="98" t="s">
        <v>84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86</v>
      </c>
      <c r="C51" s="68"/>
      <c r="D51" s="69"/>
      <c r="E51" s="98"/>
      <c r="F51" s="70"/>
      <c r="G51" s="70"/>
    </row>
    <row r="52" spans="1:7" ht="12.75" customHeight="1" x14ac:dyDescent="0.25">
      <c r="A52" s="7"/>
      <c r="B52" s="71" t="s">
        <v>87</v>
      </c>
      <c r="C52" s="68" t="s">
        <v>88</v>
      </c>
      <c r="D52" s="69">
        <v>0.2</v>
      </c>
      <c r="E52" s="98" t="s">
        <v>26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79</v>
      </c>
      <c r="C53" s="22" t="s">
        <v>102</v>
      </c>
      <c r="D53" s="23">
        <v>2</v>
      </c>
      <c r="E53" s="99" t="s">
        <v>89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0"/>
      <c r="G54" s="13">
        <f>SUM(G37:G53)</f>
        <v>651652</v>
      </c>
    </row>
    <row r="55" spans="1:7" ht="12" customHeight="1" x14ac:dyDescent="0.25">
      <c r="A55" s="2"/>
      <c r="B55" s="129"/>
      <c r="C55" s="130"/>
      <c r="D55" s="130"/>
      <c r="E55" s="141"/>
      <c r="F55" s="136"/>
      <c r="G55" s="136"/>
    </row>
    <row r="56" spans="1:7" ht="12" customHeight="1" x14ac:dyDescent="0.25">
      <c r="A56" s="4"/>
      <c r="B56" s="119" t="s">
        <v>35</v>
      </c>
      <c r="C56" s="120"/>
      <c r="D56" s="137"/>
      <c r="E56" s="137"/>
      <c r="F56" s="138"/>
      <c r="G56" s="138"/>
    </row>
    <row r="57" spans="1:7" ht="24" customHeight="1" x14ac:dyDescent="0.25">
      <c r="A57" s="4"/>
      <c r="B57" s="133" t="s">
        <v>36</v>
      </c>
      <c r="C57" s="139" t="s">
        <v>30</v>
      </c>
      <c r="D57" s="139" t="s">
        <v>31</v>
      </c>
      <c r="E57" s="133" t="s">
        <v>17</v>
      </c>
      <c r="F57" s="139" t="s">
        <v>18</v>
      </c>
      <c r="G57" s="133" t="s">
        <v>19</v>
      </c>
    </row>
    <row r="58" spans="1:7" ht="12.75" customHeight="1" x14ac:dyDescent="0.25">
      <c r="A58" s="7"/>
      <c r="B58" s="100" t="s">
        <v>90</v>
      </c>
      <c r="C58" s="16" t="s">
        <v>15</v>
      </c>
      <c r="D58" s="90">
        <v>1</v>
      </c>
      <c r="E58" s="5" t="s">
        <v>91</v>
      </c>
      <c r="F58" s="90">
        <v>120000</v>
      </c>
      <c r="G58" s="90">
        <f>D58*F58</f>
        <v>120000</v>
      </c>
    </row>
    <row r="59" spans="1:7" ht="13.5" customHeight="1" x14ac:dyDescent="0.25">
      <c r="A59" s="4"/>
      <c r="B59" s="142" t="s">
        <v>37</v>
      </c>
      <c r="C59" s="143"/>
      <c r="D59" s="144"/>
      <c r="E59" s="144"/>
      <c r="F59" s="144"/>
      <c r="G59" s="91">
        <f>SUM(G58)</f>
        <v>120000</v>
      </c>
    </row>
    <row r="60" spans="1:7" ht="12" customHeight="1" x14ac:dyDescent="0.25">
      <c r="A60" s="2"/>
      <c r="B60" s="145"/>
      <c r="C60" s="145"/>
      <c r="D60" s="145"/>
      <c r="E60" s="145"/>
      <c r="F60" s="146"/>
      <c r="G60" s="146"/>
    </row>
    <row r="61" spans="1:7" ht="12" customHeight="1" x14ac:dyDescent="0.25">
      <c r="A61" s="36"/>
      <c r="B61" s="78" t="s">
        <v>38</v>
      </c>
      <c r="C61" s="79"/>
      <c r="D61" s="79"/>
      <c r="E61" s="79"/>
      <c r="F61" s="79"/>
      <c r="G61" s="92">
        <f>G22+G33+G54+G59</f>
        <v>878652</v>
      </c>
    </row>
    <row r="62" spans="1:7" ht="12" customHeight="1" x14ac:dyDescent="0.25">
      <c r="A62" s="36"/>
      <c r="B62" s="80" t="s">
        <v>39</v>
      </c>
      <c r="C62" s="81"/>
      <c r="D62" s="81"/>
      <c r="E62" s="81"/>
      <c r="F62" s="81"/>
      <c r="G62" s="93">
        <f>G61*0.05</f>
        <v>43932.600000000006</v>
      </c>
    </row>
    <row r="63" spans="1:7" ht="12" customHeight="1" x14ac:dyDescent="0.25">
      <c r="A63" s="36"/>
      <c r="B63" s="82" t="s">
        <v>40</v>
      </c>
      <c r="C63" s="83"/>
      <c r="D63" s="83"/>
      <c r="E63" s="83"/>
      <c r="F63" s="83"/>
      <c r="G63" s="94">
        <f>G62+G61</f>
        <v>922584.6</v>
      </c>
    </row>
    <row r="64" spans="1:7" ht="12" customHeight="1" x14ac:dyDescent="0.25">
      <c r="A64" s="36"/>
      <c r="B64" s="80" t="s">
        <v>41</v>
      </c>
      <c r="C64" s="81"/>
      <c r="D64" s="81"/>
      <c r="E64" s="81"/>
      <c r="F64" s="81"/>
      <c r="G64" s="93">
        <f>G12</f>
        <v>1600000</v>
      </c>
    </row>
    <row r="65" spans="1:7" ht="12" customHeight="1" x14ac:dyDescent="0.25">
      <c r="A65" s="36"/>
      <c r="B65" s="84" t="s">
        <v>42</v>
      </c>
      <c r="C65" s="85"/>
      <c r="D65" s="85"/>
      <c r="E65" s="85"/>
      <c r="F65" s="85"/>
      <c r="G65" s="95">
        <f>G64-G63</f>
        <v>677415.4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0" t="s">
        <v>51</v>
      </c>
      <c r="C76" s="151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95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8.671291499988186E-2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2.9265608812460125E-2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651652</v>
      </c>
      <c r="D81" s="44">
        <f>(C81/C84)</f>
        <v>0.7063330560687876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120000</v>
      </c>
      <c r="D82" s="44">
        <f>(C82/C84)</f>
        <v>0.13006937249982278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43932.600000000006</v>
      </c>
      <c r="D83" s="44">
        <f>(C83/C84)</f>
        <v>4.7619047619047623E-2</v>
      </c>
      <c r="E83" s="32"/>
      <c r="F83" s="32"/>
      <c r="G83" s="33"/>
    </row>
    <row r="84" spans="1:7" ht="12.75" customHeight="1" thickBot="1" x14ac:dyDescent="0.3">
      <c r="A84" s="36"/>
      <c r="B84" s="45" t="s">
        <v>58</v>
      </c>
      <c r="C84" s="46">
        <f>SUM(C78:C83)</f>
        <v>922584.6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93</v>
      </c>
      <c r="D87" s="62"/>
      <c r="E87" s="63"/>
      <c r="F87" s="31"/>
      <c r="G87" s="33"/>
    </row>
    <row r="88" spans="1:7" ht="24" customHeight="1" x14ac:dyDescent="0.25">
      <c r="A88" s="36"/>
      <c r="B88" s="86" t="s">
        <v>94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87" t="s">
        <v>96</v>
      </c>
      <c r="C89" s="46">
        <f>(G63/C88)</f>
        <v>1317.9780000000001</v>
      </c>
      <c r="D89" s="46">
        <f>(G63/D88)</f>
        <v>1153.2307499999999</v>
      </c>
      <c r="E89" s="66">
        <f>(G63/E88)</f>
        <v>1025.0940000000001</v>
      </c>
      <c r="F89" s="59"/>
      <c r="G89" s="34"/>
    </row>
    <row r="90" spans="1:7" ht="15.6" customHeight="1" x14ac:dyDescent="0.2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2023-01-13T12:28:22Z</cp:lastPrinted>
  <dcterms:created xsi:type="dcterms:W3CDTF">2020-11-27T12:49:26Z</dcterms:created>
  <dcterms:modified xsi:type="dcterms:W3CDTF">2023-04-27T19:52:13Z</dcterms:modified>
</cp:coreProperties>
</file>